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bastian\Downloads\DOCUMENTOS  BOMBEROS\contextos elaborados\FINALES\"/>
    </mc:Choice>
  </mc:AlternateContent>
  <bookViews>
    <workbookView xWindow="0" yWindow="0" windowWidth="28800" windowHeight="12105" firstSheet="1" activeTab="1"/>
  </bookViews>
  <sheets>
    <sheet name="CONTEXTO RIESGOS " sheetId="14" state="hidden" r:id="rId1"/>
    <sheet name=" GESTION ESTRATEGICA " sheetId="24" r:id="rId2"/>
    <sheet name="MANEJO" sheetId="18" r:id="rId3"/>
    <sheet name="REDUCCION" sheetId="20" r:id="rId4"/>
    <sheet name="CONOCIMIENTO " sheetId="12" r:id="rId5"/>
    <sheet name="TIC" sheetId="23" r:id="rId6"/>
    <sheet name="GESTION DE RECURSOS" sheetId="19" r:id="rId7"/>
    <sheet name="SERVICIO A LA CIUDADANIA " sheetId="21" r:id="rId8"/>
    <sheet name="GESTION JURIDICA " sheetId="17" r:id="rId9"/>
    <sheet name="GESTION TALENTO HUMANO " sheetId="22" r:id="rId10"/>
    <sheet name="EVALUACIÓN Y CONTROL " sheetId="15" r:id="rId11"/>
    <sheet name="FORMULAS " sheetId="10" state="hidden" r:id="rId12"/>
    <sheet name="Opciones Tratamiento" sheetId="6" state="hidden" r:id="rId13"/>
    <sheet name="Hoja1" sheetId="7" state="hidden"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A_Obj1" localSheetId="1">OFFSET(#REF!,0,0,COUNTA(#REF!)-1,1)</definedName>
    <definedName name="A_Obj1" localSheetId="4">OFFSET(#REF!,0,0,COUNTA(#REF!)-1,1)</definedName>
    <definedName name="A_Obj1" localSheetId="10">OFFSET(#REF!,0,0,COUNTA(#REF!)-1,1)</definedName>
    <definedName name="A_Obj1" localSheetId="6">OFFSET(#REF!,0,0,COUNTA(#REF!)-1,1)</definedName>
    <definedName name="A_Obj1" localSheetId="8">OFFSET(#REF!,0,0,COUNTA(#REF!)-1,1)</definedName>
    <definedName name="A_Obj1" localSheetId="9">OFFSET(#REF!,0,0,COUNTA(#REF!)-1,1)</definedName>
    <definedName name="A_Obj1" localSheetId="2">OFFSET(#REF!,0,0,COUNTA(#REF!)-1,1)</definedName>
    <definedName name="A_Obj1" localSheetId="3">OFFSET(#REF!,0,0,COUNTA(#REF!)-1,1)</definedName>
    <definedName name="A_Obj1" localSheetId="7">OFFSET(#REF!,0,0,COUNTA(#REF!)-1,1)</definedName>
    <definedName name="A_Obj1" localSheetId="5">OFFSET(#REF!,0,0,COUNTA(#REF!)-1,1)</definedName>
    <definedName name="A_Obj1">OFFSET(#REF!,0,0,COUNTA(#REF!)-1,1)</definedName>
    <definedName name="A_Obj2" localSheetId="1">OFFSET(#REF!,0,0,COUNTA(#REF!)-1,1)</definedName>
    <definedName name="A_Obj2" localSheetId="4">OFFSET(#REF!,0,0,COUNTA(#REF!)-1,1)</definedName>
    <definedName name="A_Obj2" localSheetId="10">OFFSET(#REF!,0,0,COUNTA(#REF!)-1,1)</definedName>
    <definedName name="A_Obj2" localSheetId="6">OFFSET(#REF!,0,0,COUNTA(#REF!)-1,1)</definedName>
    <definedName name="A_Obj2" localSheetId="8">OFFSET(#REF!,0,0,COUNTA(#REF!)-1,1)</definedName>
    <definedName name="A_Obj2" localSheetId="9">OFFSET(#REF!,0,0,COUNTA(#REF!)-1,1)</definedName>
    <definedName name="A_Obj2" localSheetId="2">OFFSET(#REF!,0,0,COUNTA(#REF!)-1,1)</definedName>
    <definedName name="A_Obj2" localSheetId="3">OFFSET(#REF!,0,0,COUNTA(#REF!)-1,1)</definedName>
    <definedName name="A_Obj2" localSheetId="7">OFFSET(#REF!,0,0,COUNTA(#REF!)-1,1)</definedName>
    <definedName name="A_Obj2" localSheetId="5">OFFSET(#REF!,0,0,COUNTA(#REF!)-1,1)</definedName>
    <definedName name="A_Obj2">OFFSET(#REF!,0,0,COUNTA(#REF!)-1,1)</definedName>
    <definedName name="A_Obj3" localSheetId="1">OFFSET(#REF!,0,0,COUNTA(#REF!)-1,1)</definedName>
    <definedName name="A_Obj3" localSheetId="4">OFFSET(#REF!,0,0,COUNTA(#REF!)-1,1)</definedName>
    <definedName name="A_Obj3" localSheetId="10">OFFSET(#REF!,0,0,COUNTA(#REF!)-1,1)</definedName>
    <definedName name="A_Obj3" localSheetId="6">OFFSET(#REF!,0,0,COUNTA(#REF!)-1,1)</definedName>
    <definedName name="A_Obj3" localSheetId="8">OFFSET(#REF!,0,0,COUNTA(#REF!)-1,1)</definedName>
    <definedName name="A_Obj3" localSheetId="9">OFFSET(#REF!,0,0,COUNTA(#REF!)-1,1)</definedName>
    <definedName name="A_Obj3" localSheetId="2">OFFSET(#REF!,0,0,COUNTA(#REF!)-1,1)</definedName>
    <definedName name="A_Obj3" localSheetId="3">OFFSET(#REF!,0,0,COUNTA(#REF!)-1,1)</definedName>
    <definedName name="A_Obj3" localSheetId="7">OFFSET(#REF!,0,0,COUNTA(#REF!)-1,1)</definedName>
    <definedName name="A_Obj3" localSheetId="5">OFFSET(#REF!,0,0,COUNTA(#REF!)-1,1)</definedName>
    <definedName name="A_Obj3">OFFSET(#REF!,0,0,COUNTA(#REF!)-1,1)</definedName>
    <definedName name="A_Obj4" localSheetId="1">OFFSET(#REF!,0,0,COUNTA(#REF!)-1,1)</definedName>
    <definedName name="A_Obj4" localSheetId="4">OFFSET(#REF!,0,0,COUNTA(#REF!)-1,1)</definedName>
    <definedName name="A_Obj4" localSheetId="10">OFFSET(#REF!,0,0,COUNTA(#REF!)-1,1)</definedName>
    <definedName name="A_Obj4" localSheetId="6">OFFSET(#REF!,0,0,COUNTA(#REF!)-1,1)</definedName>
    <definedName name="A_Obj4" localSheetId="8">OFFSET(#REF!,0,0,COUNTA(#REF!)-1,1)</definedName>
    <definedName name="A_Obj4" localSheetId="9">OFFSET(#REF!,0,0,COUNTA(#REF!)-1,1)</definedName>
    <definedName name="A_Obj4" localSheetId="2">OFFSET(#REF!,0,0,COUNTA(#REF!)-1,1)</definedName>
    <definedName name="A_Obj4" localSheetId="3">OFFSET(#REF!,0,0,COUNTA(#REF!)-1,1)</definedName>
    <definedName name="A_Obj4" localSheetId="7">OFFSET(#REF!,0,0,COUNTA(#REF!)-1,1)</definedName>
    <definedName name="A_Obj4" localSheetId="5">OFFSET(#REF!,0,0,COUNTA(#REF!)-1,1)</definedName>
    <definedName name="A_Obj4">OFFSET(#REF!,0,0,COUNTA(#REF!)-1,1)</definedName>
    <definedName name="Acc_1" localSheetId="1">#REF!</definedName>
    <definedName name="Acc_1" localSheetId="4">#REF!</definedName>
    <definedName name="Acc_1" localSheetId="10">#REF!</definedName>
    <definedName name="Acc_1" localSheetId="6">#REF!</definedName>
    <definedName name="Acc_1" localSheetId="8">#REF!</definedName>
    <definedName name="Acc_1" localSheetId="9">#REF!</definedName>
    <definedName name="Acc_1" localSheetId="2">#REF!</definedName>
    <definedName name="Acc_1" localSheetId="3">#REF!</definedName>
    <definedName name="Acc_1" localSheetId="7">#REF!</definedName>
    <definedName name="Acc_1" localSheetId="5">#REF!</definedName>
    <definedName name="Acc_1">#REF!</definedName>
    <definedName name="Acc_2" localSheetId="1">#REF!</definedName>
    <definedName name="Acc_2" localSheetId="4">#REF!</definedName>
    <definedName name="Acc_2" localSheetId="10">#REF!</definedName>
    <definedName name="Acc_2" localSheetId="6">#REF!</definedName>
    <definedName name="Acc_2" localSheetId="8">#REF!</definedName>
    <definedName name="Acc_2" localSheetId="9">#REF!</definedName>
    <definedName name="Acc_2" localSheetId="2">#REF!</definedName>
    <definedName name="Acc_2" localSheetId="3">#REF!</definedName>
    <definedName name="Acc_2" localSheetId="7">#REF!</definedName>
    <definedName name="Acc_2" localSheetId="5">#REF!</definedName>
    <definedName name="Acc_2">#REF!</definedName>
    <definedName name="Acc_3" localSheetId="1">#REF!</definedName>
    <definedName name="Acc_3" localSheetId="4">#REF!</definedName>
    <definedName name="Acc_3" localSheetId="10">#REF!</definedName>
    <definedName name="Acc_3" localSheetId="6">#REF!</definedName>
    <definedName name="Acc_3" localSheetId="8">#REF!</definedName>
    <definedName name="Acc_3" localSheetId="9">#REF!</definedName>
    <definedName name="Acc_3" localSheetId="2">#REF!</definedName>
    <definedName name="Acc_3" localSheetId="3">#REF!</definedName>
    <definedName name="Acc_3" localSheetId="7">#REF!</definedName>
    <definedName name="Acc_3" localSheetId="5">#REF!</definedName>
    <definedName name="Acc_3">#REF!</definedName>
    <definedName name="Acc_4" localSheetId="1">#REF!</definedName>
    <definedName name="Acc_4" localSheetId="4">#REF!</definedName>
    <definedName name="Acc_4" localSheetId="10">#REF!</definedName>
    <definedName name="Acc_4" localSheetId="6">#REF!</definedName>
    <definedName name="Acc_4" localSheetId="8">#REF!</definedName>
    <definedName name="Acc_4" localSheetId="9">#REF!</definedName>
    <definedName name="Acc_4" localSheetId="2">#REF!</definedName>
    <definedName name="Acc_4" localSheetId="3">#REF!</definedName>
    <definedName name="Acc_4" localSheetId="7">#REF!</definedName>
    <definedName name="Acc_4" localSheetId="5">#REF!</definedName>
    <definedName name="Acc_4">#REF!</definedName>
    <definedName name="Acc_5" localSheetId="1">#REF!</definedName>
    <definedName name="Acc_5" localSheetId="4">#REF!</definedName>
    <definedName name="Acc_5" localSheetId="10">#REF!</definedName>
    <definedName name="Acc_5" localSheetId="6">#REF!</definedName>
    <definedName name="Acc_5" localSheetId="8">#REF!</definedName>
    <definedName name="Acc_5" localSheetId="9">#REF!</definedName>
    <definedName name="Acc_5" localSheetId="2">#REF!</definedName>
    <definedName name="Acc_5" localSheetId="3">#REF!</definedName>
    <definedName name="Acc_5" localSheetId="7">#REF!</definedName>
    <definedName name="Acc_5" localSheetId="5">#REF!</definedName>
    <definedName name="Acc_5">#REF!</definedName>
    <definedName name="Acc_6" localSheetId="1">#REF!</definedName>
    <definedName name="Acc_6" localSheetId="4">#REF!</definedName>
    <definedName name="Acc_6" localSheetId="10">#REF!</definedName>
    <definedName name="Acc_6" localSheetId="6">#REF!</definedName>
    <definedName name="Acc_6" localSheetId="8">#REF!</definedName>
    <definedName name="Acc_6" localSheetId="9">#REF!</definedName>
    <definedName name="Acc_6" localSheetId="2">#REF!</definedName>
    <definedName name="Acc_6" localSheetId="3">#REF!</definedName>
    <definedName name="Acc_6" localSheetId="7">#REF!</definedName>
    <definedName name="Acc_6" localSheetId="5">#REF!</definedName>
    <definedName name="Acc_6">#REF!</definedName>
    <definedName name="Acc_7" localSheetId="1">#REF!</definedName>
    <definedName name="Acc_7" localSheetId="4">#REF!</definedName>
    <definedName name="Acc_7" localSheetId="10">#REF!</definedName>
    <definedName name="Acc_7" localSheetId="6">#REF!</definedName>
    <definedName name="Acc_7" localSheetId="8">#REF!</definedName>
    <definedName name="Acc_7" localSheetId="9">#REF!</definedName>
    <definedName name="Acc_7" localSheetId="2">#REF!</definedName>
    <definedName name="Acc_7" localSheetId="3">#REF!</definedName>
    <definedName name="Acc_7" localSheetId="7">#REF!</definedName>
    <definedName name="Acc_7" localSheetId="5">#REF!</definedName>
    <definedName name="Acc_7">#REF!</definedName>
    <definedName name="Acc_8" localSheetId="1">#REF!</definedName>
    <definedName name="Acc_8" localSheetId="4">#REF!</definedName>
    <definedName name="Acc_8" localSheetId="10">#REF!</definedName>
    <definedName name="Acc_8" localSheetId="6">#REF!</definedName>
    <definedName name="Acc_8" localSheetId="8">#REF!</definedName>
    <definedName name="Acc_8" localSheetId="9">#REF!</definedName>
    <definedName name="Acc_8" localSheetId="2">#REF!</definedName>
    <definedName name="Acc_8" localSheetId="3">#REF!</definedName>
    <definedName name="Acc_8" localSheetId="7">#REF!</definedName>
    <definedName name="Acc_8" localSheetId="5">#REF!</definedName>
    <definedName name="Acc_8">#REF!</definedName>
    <definedName name="Acc_9" localSheetId="1">#REF!</definedName>
    <definedName name="Acc_9" localSheetId="4">#REF!</definedName>
    <definedName name="Acc_9" localSheetId="10">#REF!</definedName>
    <definedName name="Acc_9" localSheetId="6">#REF!</definedName>
    <definedName name="Acc_9" localSheetId="8">#REF!</definedName>
    <definedName name="Acc_9" localSheetId="9">#REF!</definedName>
    <definedName name="Acc_9" localSheetId="2">#REF!</definedName>
    <definedName name="Acc_9" localSheetId="3">#REF!</definedName>
    <definedName name="Acc_9" localSheetId="7">#REF!</definedName>
    <definedName name="Acc_9" localSheetId="5">#REF!</definedName>
    <definedName name="Acc_9">#REF!</definedName>
    <definedName name="AMAZONASL" localSheetId="1">#REF!</definedName>
    <definedName name="AMAZONASL" localSheetId="4">#REF!</definedName>
    <definedName name="AMAZONASL" localSheetId="10">#REF!</definedName>
    <definedName name="AMAZONASL" localSheetId="6">#REF!</definedName>
    <definedName name="AMAZONASL" localSheetId="8">#REF!</definedName>
    <definedName name="AMAZONASL" localSheetId="9">#REF!</definedName>
    <definedName name="AMAZONASL" localSheetId="2">#REF!</definedName>
    <definedName name="AMAZONASL" localSheetId="3">#REF!</definedName>
    <definedName name="AMAZONASL" localSheetId="7">#REF!</definedName>
    <definedName name="AMAZONASL" localSheetId="5">#REF!</definedName>
    <definedName name="AMAZONASL">#REF!</definedName>
    <definedName name="ANTIOQUIA" localSheetId="1">#REF!</definedName>
    <definedName name="ANTIOQUIA" localSheetId="4">#REF!</definedName>
    <definedName name="ANTIOQUIA" localSheetId="10">#REF!</definedName>
    <definedName name="ANTIOQUIA" localSheetId="6">#REF!</definedName>
    <definedName name="ANTIOQUIA" localSheetId="8">#REF!</definedName>
    <definedName name="ANTIOQUIA" localSheetId="9">#REF!</definedName>
    <definedName name="ANTIOQUIA" localSheetId="2">#REF!</definedName>
    <definedName name="ANTIOQUIA" localSheetId="3">#REF!</definedName>
    <definedName name="ANTIOQUIA" localSheetId="7">#REF!</definedName>
    <definedName name="ANTIOQUIA" localSheetId="5">#REF!</definedName>
    <definedName name="ANTIOQUIA">#REF!</definedName>
    <definedName name="ANTIOQUIAL" localSheetId="1">#REF!</definedName>
    <definedName name="ANTIOQUIAL" localSheetId="4">#REF!</definedName>
    <definedName name="ANTIOQUIAL" localSheetId="10">#REF!</definedName>
    <definedName name="ANTIOQUIAL" localSheetId="6">#REF!</definedName>
    <definedName name="ANTIOQUIAL" localSheetId="8">#REF!</definedName>
    <definedName name="ANTIOQUIAL" localSheetId="9">#REF!</definedName>
    <definedName name="ANTIOQUIAL" localSheetId="2">#REF!</definedName>
    <definedName name="ANTIOQUIAL" localSheetId="3">#REF!</definedName>
    <definedName name="ANTIOQUIAL" localSheetId="7">#REF!</definedName>
    <definedName name="ANTIOQUIAL" localSheetId="5">#REF!</definedName>
    <definedName name="ANTIOQUIAL">#REF!</definedName>
    <definedName name="ARAUCA" localSheetId="1">#REF!</definedName>
    <definedName name="ARAUCA" localSheetId="4">#REF!</definedName>
    <definedName name="ARAUCA" localSheetId="10">#REF!</definedName>
    <definedName name="ARAUCA" localSheetId="6">#REF!</definedName>
    <definedName name="ARAUCA" localSheetId="8">#REF!</definedName>
    <definedName name="ARAUCA" localSheetId="9">#REF!</definedName>
    <definedName name="ARAUCA" localSheetId="2">#REF!</definedName>
    <definedName name="ARAUCA" localSheetId="3">#REF!</definedName>
    <definedName name="ARAUCA" localSheetId="7">#REF!</definedName>
    <definedName name="ARAUCA" localSheetId="5">#REF!</definedName>
    <definedName name="ARAUCA">#REF!</definedName>
    <definedName name="ARAUCAL" localSheetId="1">#REF!</definedName>
    <definedName name="ARAUCAL" localSheetId="4">#REF!</definedName>
    <definedName name="ARAUCAL" localSheetId="10">#REF!</definedName>
    <definedName name="ARAUCAL" localSheetId="6">#REF!</definedName>
    <definedName name="ARAUCAL" localSheetId="8">#REF!</definedName>
    <definedName name="ARAUCAL" localSheetId="9">#REF!</definedName>
    <definedName name="ARAUCAL" localSheetId="2">#REF!</definedName>
    <definedName name="ARAUCAL" localSheetId="3">#REF!</definedName>
    <definedName name="ARAUCAL" localSheetId="7">#REF!</definedName>
    <definedName name="ARAUCAL" localSheetId="5">#REF!</definedName>
    <definedName name="ARAUCAL">#REF!</definedName>
    <definedName name="_xlnm.Print_Area" localSheetId="0">'CONTEXTO RIESGOS '!$A$1:$I$67</definedName>
    <definedName name="_xlnm.Print_Area" localSheetId="6">'GESTION DE RECURSOS'!$A$1:$AX$113</definedName>
    <definedName name="_xlnm.Print_Area" localSheetId="8">'GESTION JURIDICA '!$A$2:$AX$69</definedName>
    <definedName name="ATLANTICO" localSheetId="1">#REF!</definedName>
    <definedName name="ATLANTICO" localSheetId="4">#REF!</definedName>
    <definedName name="ATLANTICO" localSheetId="10">#REF!</definedName>
    <definedName name="ATLANTICO" localSheetId="6">#REF!</definedName>
    <definedName name="ATLANTICO" localSheetId="8">#REF!</definedName>
    <definedName name="ATLANTICO" localSheetId="9">#REF!</definedName>
    <definedName name="ATLANTICO" localSheetId="2">#REF!</definedName>
    <definedName name="ATLANTICO" localSheetId="3">#REF!</definedName>
    <definedName name="ATLANTICO" localSheetId="7">#REF!</definedName>
    <definedName name="ATLANTICO" localSheetId="5">#REF!</definedName>
    <definedName name="ATLANTICO">#REF!</definedName>
    <definedName name="ATLANTICOL" localSheetId="1">#REF!</definedName>
    <definedName name="ATLANTICOL" localSheetId="4">#REF!</definedName>
    <definedName name="ATLANTICOL" localSheetId="10">#REF!</definedName>
    <definedName name="ATLANTICOL" localSheetId="6">#REF!</definedName>
    <definedName name="ATLANTICOL" localSheetId="8">#REF!</definedName>
    <definedName name="ATLANTICOL" localSheetId="9">#REF!</definedName>
    <definedName name="ATLANTICOL" localSheetId="2">#REF!</definedName>
    <definedName name="ATLANTICOL" localSheetId="3">#REF!</definedName>
    <definedName name="ATLANTICOL" localSheetId="7">#REF!</definedName>
    <definedName name="ATLANTICOL" localSheetId="5">#REF!</definedName>
    <definedName name="ATLANTICOL">#REF!</definedName>
    <definedName name="BOLIVAR" localSheetId="1">#REF!</definedName>
    <definedName name="BOLIVAR" localSheetId="4">#REF!</definedName>
    <definedName name="BOLIVAR" localSheetId="10">#REF!</definedName>
    <definedName name="BOLIVAR" localSheetId="6">#REF!</definedName>
    <definedName name="BOLIVAR" localSheetId="8">#REF!</definedName>
    <definedName name="BOLIVAR" localSheetId="9">#REF!</definedName>
    <definedName name="BOLIVAR" localSheetId="2">#REF!</definedName>
    <definedName name="BOLIVAR" localSheetId="3">#REF!</definedName>
    <definedName name="BOLIVAR" localSheetId="7">#REF!</definedName>
    <definedName name="BOLIVAR" localSheetId="5">#REF!</definedName>
    <definedName name="BOLIVAR">#REF!</definedName>
    <definedName name="BOLIVARL" localSheetId="1">#REF!</definedName>
    <definedName name="BOLIVARL" localSheetId="4">#REF!</definedName>
    <definedName name="BOLIVARL" localSheetId="10">#REF!</definedName>
    <definedName name="BOLIVARL" localSheetId="6">#REF!</definedName>
    <definedName name="BOLIVARL" localSheetId="8">#REF!</definedName>
    <definedName name="BOLIVARL" localSheetId="9">#REF!</definedName>
    <definedName name="BOLIVARL" localSheetId="2">#REF!</definedName>
    <definedName name="BOLIVARL" localSheetId="3">#REF!</definedName>
    <definedName name="BOLIVARL" localSheetId="7">#REF!</definedName>
    <definedName name="BOLIVARL" localSheetId="5">#REF!</definedName>
    <definedName name="BOLIVARL">#REF!</definedName>
    <definedName name="BOYACA" localSheetId="1">#REF!</definedName>
    <definedName name="BOYACA" localSheetId="4">#REF!</definedName>
    <definedName name="BOYACA" localSheetId="10">#REF!</definedName>
    <definedName name="BOYACA" localSheetId="6">#REF!</definedName>
    <definedName name="BOYACA" localSheetId="8">#REF!</definedName>
    <definedName name="BOYACA" localSheetId="9">#REF!</definedName>
    <definedName name="BOYACA" localSheetId="2">#REF!</definedName>
    <definedName name="BOYACA" localSheetId="3">#REF!</definedName>
    <definedName name="BOYACA" localSheetId="7">#REF!</definedName>
    <definedName name="BOYACA" localSheetId="5">#REF!</definedName>
    <definedName name="BOYACA">#REF!</definedName>
    <definedName name="BOYACAL" localSheetId="1">#REF!</definedName>
    <definedName name="BOYACAL" localSheetId="4">#REF!</definedName>
    <definedName name="BOYACAL" localSheetId="10">#REF!</definedName>
    <definedName name="BOYACAL" localSheetId="6">#REF!</definedName>
    <definedName name="BOYACAL" localSheetId="8">#REF!</definedName>
    <definedName name="BOYACAL" localSheetId="9">#REF!</definedName>
    <definedName name="BOYACAL" localSheetId="2">#REF!</definedName>
    <definedName name="BOYACAL" localSheetId="3">#REF!</definedName>
    <definedName name="BOYACAL" localSheetId="7">#REF!</definedName>
    <definedName name="BOYACAL" localSheetId="5">#REF!</definedName>
    <definedName name="BOYACAL">#REF!</definedName>
    <definedName name="CALDAS" localSheetId="1">#REF!</definedName>
    <definedName name="CALDAS" localSheetId="4">#REF!</definedName>
    <definedName name="CALDAS" localSheetId="10">#REF!</definedName>
    <definedName name="CALDAS" localSheetId="6">#REF!</definedName>
    <definedName name="CALDAS" localSheetId="8">#REF!</definedName>
    <definedName name="CALDAS" localSheetId="9">#REF!</definedName>
    <definedName name="CALDAS" localSheetId="2">#REF!</definedName>
    <definedName name="CALDAS" localSheetId="3">#REF!</definedName>
    <definedName name="CALDAS" localSheetId="7">#REF!</definedName>
    <definedName name="CALDAS" localSheetId="5">#REF!</definedName>
    <definedName name="CALDAS">#REF!</definedName>
    <definedName name="CALDASL" localSheetId="1">#REF!</definedName>
    <definedName name="CALDASL" localSheetId="4">#REF!</definedName>
    <definedName name="CALDASL" localSheetId="10">#REF!</definedName>
    <definedName name="CALDASL" localSheetId="6">#REF!</definedName>
    <definedName name="CALDASL" localSheetId="8">#REF!</definedName>
    <definedName name="CALDASL" localSheetId="9">#REF!</definedName>
    <definedName name="CALDASL" localSheetId="2">#REF!</definedName>
    <definedName name="CALDASL" localSheetId="3">#REF!</definedName>
    <definedName name="CALDASL" localSheetId="7">#REF!</definedName>
    <definedName name="CALDASL" localSheetId="5">#REF!</definedName>
    <definedName name="CALDASL">#REF!</definedName>
    <definedName name="CAQUETA" localSheetId="1">#REF!</definedName>
    <definedName name="CAQUETA" localSheetId="4">#REF!</definedName>
    <definedName name="CAQUETA" localSheetId="10">#REF!</definedName>
    <definedName name="CAQUETA" localSheetId="6">#REF!</definedName>
    <definedName name="CAQUETA" localSheetId="8">#REF!</definedName>
    <definedName name="CAQUETA" localSheetId="9">#REF!</definedName>
    <definedName name="CAQUETA" localSheetId="2">#REF!</definedName>
    <definedName name="CAQUETA" localSheetId="3">#REF!</definedName>
    <definedName name="CAQUETA" localSheetId="7">#REF!</definedName>
    <definedName name="CAQUETA" localSheetId="5">#REF!</definedName>
    <definedName name="CAQUETA">#REF!</definedName>
    <definedName name="CAQUETAL" localSheetId="1">#REF!</definedName>
    <definedName name="CAQUETAL" localSheetId="4">#REF!</definedName>
    <definedName name="CAQUETAL" localSheetId="10">#REF!</definedName>
    <definedName name="CAQUETAL" localSheetId="6">#REF!</definedName>
    <definedName name="CAQUETAL" localSheetId="8">#REF!</definedName>
    <definedName name="CAQUETAL" localSheetId="9">#REF!</definedName>
    <definedName name="CAQUETAL" localSheetId="2">#REF!</definedName>
    <definedName name="CAQUETAL" localSheetId="3">#REF!</definedName>
    <definedName name="CAQUETAL" localSheetId="7">#REF!</definedName>
    <definedName name="CAQUETAL" localSheetId="5">#REF!</definedName>
    <definedName name="CAQUETAL">#REF!</definedName>
    <definedName name="CASANARE" localSheetId="1">#REF!</definedName>
    <definedName name="CASANARE" localSheetId="4">#REF!</definedName>
    <definedName name="CASANARE" localSheetId="10">#REF!</definedName>
    <definedName name="CASANARE" localSheetId="6">#REF!</definedName>
    <definedName name="CASANARE" localSheetId="8">#REF!</definedName>
    <definedName name="CASANARE" localSheetId="9">#REF!</definedName>
    <definedName name="CASANARE" localSheetId="2">#REF!</definedName>
    <definedName name="CASANARE" localSheetId="3">#REF!</definedName>
    <definedName name="CASANARE" localSheetId="7">#REF!</definedName>
    <definedName name="CASANARE" localSheetId="5">#REF!</definedName>
    <definedName name="CASANARE">#REF!</definedName>
    <definedName name="CASANAREL" localSheetId="1">#REF!</definedName>
    <definedName name="CASANAREL" localSheetId="4">#REF!</definedName>
    <definedName name="CASANAREL" localSheetId="10">#REF!</definedName>
    <definedName name="CASANAREL" localSheetId="6">#REF!</definedName>
    <definedName name="CASANAREL" localSheetId="8">#REF!</definedName>
    <definedName name="CASANAREL" localSheetId="9">#REF!</definedName>
    <definedName name="CASANAREL" localSheetId="2">#REF!</definedName>
    <definedName name="CASANAREL" localSheetId="3">#REF!</definedName>
    <definedName name="CASANAREL" localSheetId="7">#REF!</definedName>
    <definedName name="CASANAREL" localSheetId="5">#REF!</definedName>
    <definedName name="CASANAREL">#REF!</definedName>
    <definedName name="CAUCA" localSheetId="1">#REF!</definedName>
    <definedName name="CAUCA" localSheetId="4">#REF!</definedName>
    <definedName name="CAUCA" localSheetId="10">#REF!</definedName>
    <definedName name="CAUCA" localSheetId="6">#REF!</definedName>
    <definedName name="CAUCA" localSheetId="8">#REF!</definedName>
    <definedName name="CAUCA" localSheetId="9">#REF!</definedName>
    <definedName name="CAUCA" localSheetId="2">#REF!</definedName>
    <definedName name="CAUCA" localSheetId="3">#REF!</definedName>
    <definedName name="CAUCA" localSheetId="7">#REF!</definedName>
    <definedName name="CAUCA" localSheetId="5">#REF!</definedName>
    <definedName name="CAUCA">#REF!</definedName>
    <definedName name="CAUCAL" localSheetId="1">#REF!</definedName>
    <definedName name="CAUCAL" localSheetId="4">#REF!</definedName>
    <definedName name="CAUCAL" localSheetId="10">#REF!</definedName>
    <definedName name="CAUCAL" localSheetId="6">#REF!</definedName>
    <definedName name="CAUCAL" localSheetId="8">#REF!</definedName>
    <definedName name="CAUCAL" localSheetId="9">#REF!</definedName>
    <definedName name="CAUCAL" localSheetId="2">#REF!</definedName>
    <definedName name="CAUCAL" localSheetId="3">#REF!</definedName>
    <definedName name="CAUCAL" localSheetId="7">#REF!</definedName>
    <definedName name="CAUCAL" localSheetId="5">#REF!</definedName>
    <definedName name="CAUCAL">#REF!</definedName>
    <definedName name="CENTRO" localSheetId="1">#REF!</definedName>
    <definedName name="CENTRO" localSheetId="4">#REF!</definedName>
    <definedName name="CENTRO" localSheetId="10">#REF!</definedName>
    <definedName name="CENTRO" localSheetId="6">#REF!</definedName>
    <definedName name="CENTRO" localSheetId="8">#REF!</definedName>
    <definedName name="CENTRO" localSheetId="9">#REF!</definedName>
    <definedName name="CENTRO" localSheetId="2">#REF!</definedName>
    <definedName name="CENTRO" localSheetId="3">#REF!</definedName>
    <definedName name="CENTRO" localSheetId="7">#REF!</definedName>
    <definedName name="CENTRO" localSheetId="5">#REF!</definedName>
    <definedName name="CENTRO">#REF!</definedName>
    <definedName name="CENTROS_REGIONALES" localSheetId="1">#REF!</definedName>
    <definedName name="CENTROS_REGIONALES" localSheetId="4">#REF!</definedName>
    <definedName name="CENTROS_REGIONALES" localSheetId="10">#REF!</definedName>
    <definedName name="CENTROS_REGIONALES" localSheetId="6">#REF!</definedName>
    <definedName name="CENTROS_REGIONALES" localSheetId="8">#REF!</definedName>
    <definedName name="CENTROS_REGIONALES" localSheetId="9">#REF!</definedName>
    <definedName name="CENTROS_REGIONALES" localSheetId="2">#REF!</definedName>
    <definedName name="CENTROS_REGIONALES" localSheetId="3">#REF!</definedName>
    <definedName name="CENTROS_REGIONALES" localSheetId="7">#REF!</definedName>
    <definedName name="CENTROS_REGIONALES" localSheetId="5">#REF!</definedName>
    <definedName name="CENTROS_REGIONALES">#REF!</definedName>
    <definedName name="CENTROS2" localSheetId="1">#REF!</definedName>
    <definedName name="CENTROS2" localSheetId="4">#REF!</definedName>
    <definedName name="CENTROS2" localSheetId="10">#REF!</definedName>
    <definedName name="CENTROS2" localSheetId="6">#REF!</definedName>
    <definedName name="CENTROS2" localSheetId="8">#REF!</definedName>
    <definedName name="CENTROS2" localSheetId="9">#REF!</definedName>
    <definedName name="CENTROS2" localSheetId="2">#REF!</definedName>
    <definedName name="CENTROS2" localSheetId="3">#REF!</definedName>
    <definedName name="CENTROS2" localSheetId="7">#REF!</definedName>
    <definedName name="CENTROS2" localSheetId="5">#REF!</definedName>
    <definedName name="CENTROS2">#REF!</definedName>
    <definedName name="CESAR" localSheetId="1">#REF!</definedName>
    <definedName name="CESAR" localSheetId="4">#REF!</definedName>
    <definedName name="CESAR" localSheetId="10">#REF!</definedName>
    <definedName name="CESAR" localSheetId="6">#REF!</definedName>
    <definedName name="CESAR" localSheetId="8">#REF!</definedName>
    <definedName name="CESAR" localSheetId="9">#REF!</definedName>
    <definedName name="CESAR" localSheetId="2">#REF!</definedName>
    <definedName name="CESAR" localSheetId="3">#REF!</definedName>
    <definedName name="CESAR" localSheetId="7">#REF!</definedName>
    <definedName name="CESAR" localSheetId="5">#REF!</definedName>
    <definedName name="CESAR">#REF!</definedName>
    <definedName name="CESARL" localSheetId="1">#REF!</definedName>
    <definedName name="CESARL" localSheetId="4">#REF!</definedName>
    <definedName name="CESARL" localSheetId="10">#REF!</definedName>
    <definedName name="CESARL" localSheetId="6">#REF!</definedName>
    <definedName name="CESARL" localSheetId="8">#REF!</definedName>
    <definedName name="CESARL" localSheetId="9">#REF!</definedName>
    <definedName name="CESARL" localSheetId="2">#REF!</definedName>
    <definedName name="CESARL" localSheetId="3">#REF!</definedName>
    <definedName name="CESARL" localSheetId="7">#REF!</definedName>
    <definedName name="CESARL" localSheetId="5">#REF!</definedName>
    <definedName name="CESARL">#REF!</definedName>
    <definedName name="CHOCO" localSheetId="1">#REF!</definedName>
    <definedName name="CHOCO" localSheetId="4">#REF!</definedName>
    <definedName name="CHOCO" localSheetId="10">#REF!</definedName>
    <definedName name="CHOCO" localSheetId="6">#REF!</definedName>
    <definedName name="CHOCO" localSheetId="8">#REF!</definedName>
    <definedName name="CHOCO" localSheetId="9">#REF!</definedName>
    <definedName name="CHOCO" localSheetId="2">#REF!</definedName>
    <definedName name="CHOCO" localSheetId="3">#REF!</definedName>
    <definedName name="CHOCO" localSheetId="7">#REF!</definedName>
    <definedName name="CHOCO" localSheetId="5">#REF!</definedName>
    <definedName name="CHOCO">#REF!</definedName>
    <definedName name="CHOCOL" localSheetId="1">#REF!</definedName>
    <definedName name="CHOCOL" localSheetId="4">#REF!</definedName>
    <definedName name="CHOCOL" localSheetId="10">#REF!</definedName>
    <definedName name="CHOCOL" localSheetId="6">#REF!</definedName>
    <definedName name="CHOCOL" localSheetId="8">#REF!</definedName>
    <definedName name="CHOCOL" localSheetId="9">#REF!</definedName>
    <definedName name="CHOCOL" localSheetId="2">#REF!</definedName>
    <definedName name="CHOCOL" localSheetId="3">#REF!</definedName>
    <definedName name="CHOCOL" localSheetId="7">#REF!</definedName>
    <definedName name="CHOCOL" localSheetId="5">#REF!</definedName>
    <definedName name="CHOCOL">#REF!</definedName>
    <definedName name="CORDOBA" localSheetId="1">#REF!</definedName>
    <definedName name="CORDOBA" localSheetId="4">#REF!</definedName>
    <definedName name="CORDOBA" localSheetId="10">#REF!</definedName>
    <definedName name="CORDOBA" localSheetId="6">#REF!</definedName>
    <definedName name="CORDOBA" localSheetId="8">#REF!</definedName>
    <definedName name="CORDOBA" localSheetId="9">#REF!</definedName>
    <definedName name="CORDOBA" localSheetId="2">#REF!</definedName>
    <definedName name="CORDOBA" localSheetId="3">#REF!</definedName>
    <definedName name="CORDOBA" localSheetId="7">#REF!</definedName>
    <definedName name="CORDOBA" localSheetId="5">#REF!</definedName>
    <definedName name="CORDOBA">#REF!</definedName>
    <definedName name="CORDOBAL" localSheetId="1">#REF!</definedName>
    <definedName name="CORDOBAL" localSheetId="4">#REF!</definedName>
    <definedName name="CORDOBAL" localSheetId="10">#REF!</definedName>
    <definedName name="CORDOBAL" localSheetId="6">#REF!</definedName>
    <definedName name="CORDOBAL" localSheetId="8">#REF!</definedName>
    <definedName name="CORDOBAL" localSheetId="9">#REF!</definedName>
    <definedName name="CORDOBAL" localSheetId="2">#REF!</definedName>
    <definedName name="CORDOBAL" localSheetId="3">#REF!</definedName>
    <definedName name="CORDOBAL" localSheetId="7">#REF!</definedName>
    <definedName name="CORDOBAL" localSheetId="5">#REF!</definedName>
    <definedName name="CORDOBAL">#REF!</definedName>
    <definedName name="CUNDINAMARCA" localSheetId="1">#REF!</definedName>
    <definedName name="CUNDINAMARCA" localSheetId="4">#REF!</definedName>
    <definedName name="CUNDINAMARCA" localSheetId="10">#REF!</definedName>
    <definedName name="CUNDINAMARCA" localSheetId="6">#REF!</definedName>
    <definedName name="CUNDINAMARCA" localSheetId="8">#REF!</definedName>
    <definedName name="CUNDINAMARCA" localSheetId="9">#REF!</definedName>
    <definedName name="CUNDINAMARCA" localSheetId="2">#REF!</definedName>
    <definedName name="CUNDINAMARCA" localSheetId="3">#REF!</definedName>
    <definedName name="CUNDINAMARCA" localSheetId="7">#REF!</definedName>
    <definedName name="CUNDINAMARCA" localSheetId="5">#REF!</definedName>
    <definedName name="CUNDINAMARCA">#REF!</definedName>
    <definedName name="CUNDINAMARCAL" localSheetId="1">#REF!</definedName>
    <definedName name="CUNDINAMARCAL" localSheetId="4">#REF!</definedName>
    <definedName name="CUNDINAMARCAL" localSheetId="10">#REF!</definedName>
    <definedName name="CUNDINAMARCAL" localSheetId="6">#REF!</definedName>
    <definedName name="CUNDINAMARCAL" localSheetId="8">#REF!</definedName>
    <definedName name="CUNDINAMARCAL" localSheetId="9">#REF!</definedName>
    <definedName name="CUNDINAMARCAL" localSheetId="2">#REF!</definedName>
    <definedName name="CUNDINAMARCAL" localSheetId="3">#REF!</definedName>
    <definedName name="CUNDINAMARCAL" localSheetId="7">#REF!</definedName>
    <definedName name="CUNDINAMARCAL" localSheetId="5">#REF!</definedName>
    <definedName name="CUNDINAMARCAL">#REF!</definedName>
    <definedName name="Departamentos" localSheetId="1">#REF!</definedName>
    <definedName name="Departamentos" localSheetId="4">#REF!</definedName>
    <definedName name="Departamentos" localSheetId="10">#REF!</definedName>
    <definedName name="Departamentos" localSheetId="6">#REF!</definedName>
    <definedName name="Departamentos" localSheetId="8">#REF!</definedName>
    <definedName name="Departamentos" localSheetId="9">#REF!</definedName>
    <definedName name="Departamentos" localSheetId="2">#REF!</definedName>
    <definedName name="Departamentos" localSheetId="3">#REF!</definedName>
    <definedName name="Departamentos" localSheetId="7">#REF!</definedName>
    <definedName name="Departamentos" localSheetId="5">#REF!</definedName>
    <definedName name="Departamentos">#REF!</definedName>
    <definedName name="DIRECCIONL" localSheetId="1">#REF!</definedName>
    <definedName name="DIRECCIONL" localSheetId="4">#REF!</definedName>
    <definedName name="DIRECCIONL" localSheetId="10">#REF!</definedName>
    <definedName name="DIRECCIONL" localSheetId="6">#REF!</definedName>
    <definedName name="DIRECCIONL" localSheetId="8">#REF!</definedName>
    <definedName name="DIRECCIONL" localSheetId="9">#REF!</definedName>
    <definedName name="DIRECCIONL" localSheetId="2">#REF!</definedName>
    <definedName name="DIRECCIONL" localSheetId="3">#REF!</definedName>
    <definedName name="DIRECCIONL" localSheetId="7">#REF!</definedName>
    <definedName name="DIRECCIONL" localSheetId="5">#REF!</definedName>
    <definedName name="DIRECCIONL">#REF!</definedName>
    <definedName name="DISTRITOL" localSheetId="1">#REF!</definedName>
    <definedName name="DISTRITOL" localSheetId="4">#REF!</definedName>
    <definedName name="DISTRITOL" localSheetId="10">#REF!</definedName>
    <definedName name="DISTRITOL" localSheetId="6">#REF!</definedName>
    <definedName name="DISTRITOL" localSheetId="8">#REF!</definedName>
    <definedName name="DISTRITOL" localSheetId="9">#REF!</definedName>
    <definedName name="DISTRITOL" localSheetId="2">#REF!</definedName>
    <definedName name="DISTRITOL" localSheetId="3">#REF!</definedName>
    <definedName name="DISTRITOL" localSheetId="7">#REF!</definedName>
    <definedName name="DISTRITOL" localSheetId="5">#REF!</definedName>
    <definedName name="DISTRITOL">#REF!</definedName>
    <definedName name="Fuentes" localSheetId="1">#REF!</definedName>
    <definedName name="Fuentes" localSheetId="4">#REF!</definedName>
    <definedName name="Fuentes" localSheetId="10">#REF!</definedName>
    <definedName name="Fuentes" localSheetId="6">#REF!</definedName>
    <definedName name="Fuentes" localSheetId="8">#REF!</definedName>
    <definedName name="Fuentes" localSheetId="9">#REF!</definedName>
    <definedName name="Fuentes" localSheetId="2">#REF!</definedName>
    <definedName name="Fuentes" localSheetId="3">#REF!</definedName>
    <definedName name="Fuentes" localSheetId="7">#REF!</definedName>
    <definedName name="Fuentes" localSheetId="5">#REF!</definedName>
    <definedName name="Fuentes">#REF!</definedName>
    <definedName name="GUAINIAL" localSheetId="1">#REF!</definedName>
    <definedName name="GUAINIAL" localSheetId="4">#REF!</definedName>
    <definedName name="GUAINIAL" localSheetId="10">#REF!</definedName>
    <definedName name="GUAINIAL" localSheetId="6">#REF!</definedName>
    <definedName name="GUAINIAL" localSheetId="8">#REF!</definedName>
    <definedName name="GUAINIAL" localSheetId="9">#REF!</definedName>
    <definedName name="GUAINIAL" localSheetId="2">#REF!</definedName>
    <definedName name="GUAINIAL" localSheetId="3">#REF!</definedName>
    <definedName name="GUAINIAL" localSheetId="7">#REF!</definedName>
    <definedName name="GUAINIAL" localSheetId="5">#REF!</definedName>
    <definedName name="GUAINIAL">#REF!</definedName>
    <definedName name="GUAJIRAL" localSheetId="1">#REF!</definedName>
    <definedName name="GUAJIRAL" localSheetId="4">#REF!</definedName>
    <definedName name="GUAJIRAL" localSheetId="10">#REF!</definedName>
    <definedName name="GUAJIRAL" localSheetId="6">#REF!</definedName>
    <definedName name="GUAJIRAL" localSheetId="8">#REF!</definedName>
    <definedName name="GUAJIRAL" localSheetId="9">#REF!</definedName>
    <definedName name="GUAJIRAL" localSheetId="2">#REF!</definedName>
    <definedName name="GUAJIRAL" localSheetId="3">#REF!</definedName>
    <definedName name="GUAJIRAL" localSheetId="7">#REF!</definedName>
    <definedName name="GUAJIRAL" localSheetId="5">#REF!</definedName>
    <definedName name="GUAJIRAL">#REF!</definedName>
    <definedName name="GUAVIAREL" localSheetId="1">#REF!</definedName>
    <definedName name="GUAVIAREL" localSheetId="4">#REF!</definedName>
    <definedName name="GUAVIAREL" localSheetId="10">#REF!</definedName>
    <definedName name="GUAVIAREL" localSheetId="6">#REF!</definedName>
    <definedName name="GUAVIAREL" localSheetId="8">#REF!</definedName>
    <definedName name="GUAVIAREL" localSheetId="9">#REF!</definedName>
    <definedName name="GUAVIAREL" localSheetId="2">#REF!</definedName>
    <definedName name="GUAVIAREL" localSheetId="3">#REF!</definedName>
    <definedName name="GUAVIAREL" localSheetId="7">#REF!</definedName>
    <definedName name="GUAVIAREL" localSheetId="5">#REF!</definedName>
    <definedName name="GUAVIAREL">#REF!</definedName>
    <definedName name="HUILAL" localSheetId="1">#REF!</definedName>
    <definedName name="HUILAL" localSheetId="4">#REF!</definedName>
    <definedName name="HUILAL" localSheetId="10">#REF!</definedName>
    <definedName name="HUILAL" localSheetId="6">#REF!</definedName>
    <definedName name="HUILAL" localSheetId="8">#REF!</definedName>
    <definedName name="HUILAL" localSheetId="9">#REF!</definedName>
    <definedName name="HUILAL" localSheetId="2">#REF!</definedName>
    <definedName name="HUILAL" localSheetId="3">#REF!</definedName>
    <definedName name="HUILAL" localSheetId="7">#REF!</definedName>
    <definedName name="HUILAL" localSheetId="5">#REF!</definedName>
    <definedName name="HUILAL">#REF!</definedName>
    <definedName name="Indicadores" localSheetId="1">#REF!</definedName>
    <definedName name="Indicadores" localSheetId="4">#REF!</definedName>
    <definedName name="Indicadores" localSheetId="10">#REF!</definedName>
    <definedName name="Indicadores" localSheetId="6">#REF!</definedName>
    <definedName name="Indicadores" localSheetId="8">#REF!</definedName>
    <definedName name="Indicadores" localSheetId="9">#REF!</definedName>
    <definedName name="Indicadores" localSheetId="2">#REF!</definedName>
    <definedName name="Indicadores" localSheetId="3">#REF!</definedName>
    <definedName name="Indicadores" localSheetId="7">#REF!</definedName>
    <definedName name="Indicadores" localSheetId="5">#REF!</definedName>
    <definedName name="Indicadores">#REF!</definedName>
    <definedName name="jo_1" localSheetId="1">#REF!</definedName>
    <definedName name="jo_1" localSheetId="8">#REF!</definedName>
    <definedName name="jo_1" localSheetId="9">#REF!</definedName>
    <definedName name="jo_1" localSheetId="2">#REF!</definedName>
    <definedName name="jo_1" localSheetId="3">#REF!</definedName>
    <definedName name="jo_1" localSheetId="5">#REF!</definedName>
    <definedName name="jo_1">#REF!</definedName>
    <definedName name="jom" localSheetId="1">OFFSET(#REF!,0,0,COUNTA(#REF!)-1,1)</definedName>
    <definedName name="jom" localSheetId="4">OFFSET(#REF!,0,0,COUNTA(#REF!)-1,1)</definedName>
    <definedName name="jom" localSheetId="10">OFFSET(#REF!,0,0,COUNTA(#REF!)-1,1)</definedName>
    <definedName name="jom" localSheetId="6">OFFSET(#REF!,0,0,COUNTA(#REF!)-1,1)</definedName>
    <definedName name="jom" localSheetId="8">OFFSET(#REF!,0,0,COUNTA(#REF!)-1,1)</definedName>
    <definedName name="jom" localSheetId="9">OFFSET(#REF!,0,0,COUNTA(#REF!)-1,1)</definedName>
    <definedName name="jom" localSheetId="2">OFFSET(#REF!,0,0,COUNTA(#REF!)-1,1)</definedName>
    <definedName name="jom" localSheetId="3">OFFSET(#REF!,0,0,COUNTA(#REF!)-1,1)</definedName>
    <definedName name="jom" localSheetId="7">OFFSET(#REF!,0,0,COUNTA(#REF!)-1,1)</definedName>
    <definedName name="jom" localSheetId="5">OFFSET(#REF!,0,0,COUNTA(#REF!)-1,1)</definedName>
    <definedName name="jom">OFFSET(#REF!,0,0,COUNTA(#REF!)-1,1)</definedName>
    <definedName name="LISTA_CENTROS_REGIONALES" localSheetId="1">#REF!</definedName>
    <definedName name="LISTA_CENTROS_REGIONALES" localSheetId="4">#REF!</definedName>
    <definedName name="LISTA_CENTROS_REGIONALES" localSheetId="10">#REF!</definedName>
    <definedName name="LISTA_CENTROS_REGIONALES" localSheetId="6">#REF!</definedName>
    <definedName name="LISTA_CENTROS_REGIONALES" localSheetId="8">#REF!</definedName>
    <definedName name="LISTA_CENTROS_REGIONALES" localSheetId="9">#REF!</definedName>
    <definedName name="LISTA_CENTROS_REGIONALES" localSheetId="2">#REF!</definedName>
    <definedName name="LISTA_CENTROS_REGIONALES" localSheetId="3">#REF!</definedName>
    <definedName name="LISTA_CENTROS_REGIONALES" localSheetId="7">#REF!</definedName>
    <definedName name="LISTA_CENTROS_REGIONALES" localSheetId="5">#REF!</definedName>
    <definedName name="LISTA_CENTROS_REGIONALES">#REF!</definedName>
    <definedName name="LISTA_REGIONALES" localSheetId="1">#REF!</definedName>
    <definedName name="LISTA_REGIONALES" localSheetId="4">#REF!</definedName>
    <definedName name="LISTA_REGIONALES" localSheetId="10">#REF!</definedName>
    <definedName name="LISTA_REGIONALES" localSheetId="6">#REF!</definedName>
    <definedName name="LISTA_REGIONALES" localSheetId="8">#REF!</definedName>
    <definedName name="LISTA_REGIONALES" localSheetId="9">#REF!</definedName>
    <definedName name="LISTA_REGIONALES" localSheetId="2">#REF!</definedName>
    <definedName name="LISTA_REGIONALES" localSheetId="3">#REF!</definedName>
    <definedName name="LISTA_REGIONALES" localSheetId="7">#REF!</definedName>
    <definedName name="LISTA_REGIONALES" localSheetId="5">#REF!</definedName>
    <definedName name="LISTA_REGIONALES">#REF!</definedName>
    <definedName name="LISTADESPLEGAR_CENTRO" localSheetId="1">#REF!</definedName>
    <definedName name="LISTADESPLEGAR_CENTRO" localSheetId="4">#REF!</definedName>
    <definedName name="LISTADESPLEGAR_CENTRO" localSheetId="10">#REF!</definedName>
    <definedName name="LISTADESPLEGAR_CENTRO" localSheetId="6">#REF!</definedName>
    <definedName name="LISTADESPLEGAR_CENTRO" localSheetId="8">#REF!</definedName>
    <definedName name="LISTADESPLEGAR_CENTRO" localSheetId="9">#REF!</definedName>
    <definedName name="LISTADESPLEGAR_CENTRO" localSheetId="2">#REF!</definedName>
    <definedName name="LISTADESPLEGAR_CENTRO" localSheetId="3">#REF!</definedName>
    <definedName name="LISTADESPLEGAR_CENTRO" localSheetId="7">#REF!</definedName>
    <definedName name="LISTADESPLEGAR_CENTRO" localSheetId="5">#REF!</definedName>
    <definedName name="LISTADESPLEGAR_CENTRO">#REF!</definedName>
    <definedName name="MAGDALENAL" localSheetId="1">#REF!</definedName>
    <definedName name="MAGDALENAL" localSheetId="4">#REF!</definedName>
    <definedName name="MAGDALENAL" localSheetId="10">#REF!</definedName>
    <definedName name="MAGDALENAL" localSheetId="6">#REF!</definedName>
    <definedName name="MAGDALENAL" localSheetId="8">#REF!</definedName>
    <definedName name="MAGDALENAL" localSheetId="9">#REF!</definedName>
    <definedName name="MAGDALENAL" localSheetId="2">#REF!</definedName>
    <definedName name="MAGDALENAL" localSheetId="3">#REF!</definedName>
    <definedName name="MAGDALENAL" localSheetId="7">#REF!</definedName>
    <definedName name="MAGDALENAL" localSheetId="5">#REF!</definedName>
    <definedName name="MAGDALENAL">#REF!</definedName>
    <definedName name="METAL" localSheetId="1">#REF!</definedName>
    <definedName name="METAL" localSheetId="4">#REF!</definedName>
    <definedName name="METAL" localSheetId="10">#REF!</definedName>
    <definedName name="METAL" localSheetId="6">#REF!</definedName>
    <definedName name="METAL" localSheetId="8">#REF!</definedName>
    <definedName name="METAL" localSheetId="9">#REF!</definedName>
    <definedName name="METAL" localSheetId="2">#REF!</definedName>
    <definedName name="METAL" localSheetId="3">#REF!</definedName>
    <definedName name="METAL" localSheetId="7">#REF!</definedName>
    <definedName name="METAL" localSheetId="5">#REF!</definedName>
    <definedName name="METAL">#REF!</definedName>
    <definedName name="NARIÑOL" localSheetId="1">#REF!</definedName>
    <definedName name="NARIÑOL" localSheetId="4">#REF!</definedName>
    <definedName name="NARIÑOL" localSheetId="10">#REF!</definedName>
    <definedName name="NARIÑOL" localSheetId="6">#REF!</definedName>
    <definedName name="NARIÑOL" localSheetId="8">#REF!</definedName>
    <definedName name="NARIÑOL" localSheetId="9">#REF!</definedName>
    <definedName name="NARIÑOL" localSheetId="2">#REF!</definedName>
    <definedName name="NARIÑOL" localSheetId="3">#REF!</definedName>
    <definedName name="NARIÑOL" localSheetId="7">#REF!</definedName>
    <definedName name="NARIÑOL" localSheetId="5">#REF!</definedName>
    <definedName name="NARIÑOL">#REF!</definedName>
    <definedName name="NORTEL" localSheetId="1">#REF!</definedName>
    <definedName name="NORTEL" localSheetId="4">#REF!</definedName>
    <definedName name="NORTEL" localSheetId="10">#REF!</definedName>
    <definedName name="NORTEL" localSheetId="6">#REF!</definedName>
    <definedName name="NORTEL" localSheetId="8">#REF!</definedName>
    <definedName name="NORTEL" localSheetId="9">#REF!</definedName>
    <definedName name="NORTEL" localSheetId="2">#REF!</definedName>
    <definedName name="NORTEL" localSheetId="3">#REF!</definedName>
    <definedName name="NORTEL" localSheetId="7">#REF!</definedName>
    <definedName name="NORTEL" localSheetId="5">#REF!</definedName>
    <definedName name="NORTEL">#REF!</definedName>
    <definedName name="Objetivos" localSheetId="1">OFFSET(#REF!,0,0,COUNTA(#REF!)-1,1)</definedName>
    <definedName name="Objetivos" localSheetId="4">OFFSET(#REF!,0,0,COUNTA(#REF!)-1,1)</definedName>
    <definedName name="Objetivos" localSheetId="10">OFFSET(#REF!,0,0,COUNTA(#REF!)-1,1)</definedName>
    <definedName name="Objetivos" localSheetId="6">OFFSET(#REF!,0,0,COUNTA(#REF!)-1,1)</definedName>
    <definedName name="Objetivos" localSheetId="8">OFFSET(#REF!,0,0,COUNTA(#REF!)-1,1)</definedName>
    <definedName name="Objetivos" localSheetId="9">OFFSET(#REF!,0,0,COUNTA(#REF!)-1,1)</definedName>
    <definedName name="Objetivos" localSheetId="2">OFFSET(#REF!,0,0,COUNTA(#REF!)-1,1)</definedName>
    <definedName name="Objetivos" localSheetId="3">OFFSET(#REF!,0,0,COUNTA(#REF!)-1,1)</definedName>
    <definedName name="Objetivos" localSheetId="7">OFFSET(#REF!,0,0,COUNTA(#REF!)-1,1)</definedName>
    <definedName name="Objetivos" localSheetId="5">OFFSET(#REF!,0,0,COUNTA(#REF!)-1,1)</definedName>
    <definedName name="Objetivos">OFFSET(#REF!,0,0,COUNTA(#REF!)-1,1)</definedName>
    <definedName name="ok" localSheetId="1">OFFSET(#REF!,0,0,COUNTA(#REF!)-1,1)</definedName>
    <definedName name="ok" localSheetId="8">OFFSET(#REF!,0,0,COUNTA(#REF!)-1,1)</definedName>
    <definedName name="ok" localSheetId="9">OFFSET(#REF!,0,0,COUNTA(#REF!)-1,1)</definedName>
    <definedName name="ok" localSheetId="2">OFFSET(#REF!,0,0,COUNTA(#REF!)-1,1)</definedName>
    <definedName name="ok" localSheetId="3">OFFSET(#REF!,0,0,COUNTA(#REF!)-1,1)</definedName>
    <definedName name="ok" localSheetId="5">OFFSET(#REF!,0,0,COUNTA(#REF!)-1,1)</definedName>
    <definedName name="ok">OFFSET(#REF!,0,0,COUNTA(#REF!)-1,1)</definedName>
    <definedName name="PUTUMAYOL" localSheetId="1">#REF!</definedName>
    <definedName name="PUTUMAYOL" localSheetId="4">#REF!</definedName>
    <definedName name="PUTUMAYOL" localSheetId="10">#REF!</definedName>
    <definedName name="PUTUMAYOL" localSheetId="6">#REF!</definedName>
    <definedName name="PUTUMAYOL" localSheetId="8">#REF!</definedName>
    <definedName name="PUTUMAYOL" localSheetId="9">#REF!</definedName>
    <definedName name="PUTUMAYOL" localSheetId="2">#REF!</definedName>
    <definedName name="PUTUMAYOL" localSheetId="3">#REF!</definedName>
    <definedName name="PUTUMAYOL" localSheetId="7">#REF!</definedName>
    <definedName name="PUTUMAYOL" localSheetId="5">#REF!</definedName>
    <definedName name="PUTUMAYOL">#REF!</definedName>
    <definedName name="QUINDIOL" localSheetId="1">#REF!</definedName>
    <definedName name="QUINDIOL" localSheetId="4">#REF!</definedName>
    <definedName name="QUINDIOL" localSheetId="10">#REF!</definedName>
    <definedName name="QUINDIOL" localSheetId="6">#REF!</definedName>
    <definedName name="QUINDIOL" localSheetId="8">#REF!</definedName>
    <definedName name="QUINDIOL" localSheetId="9">#REF!</definedName>
    <definedName name="QUINDIOL" localSheetId="2">#REF!</definedName>
    <definedName name="QUINDIOL" localSheetId="3">#REF!</definedName>
    <definedName name="QUINDIOL" localSheetId="7">#REF!</definedName>
    <definedName name="QUINDIOL" localSheetId="5">#REF!</definedName>
    <definedName name="QUINDIOL">#REF!</definedName>
    <definedName name="REGIONAL" localSheetId="1">#REF!</definedName>
    <definedName name="REGIONAL" localSheetId="4">#REF!</definedName>
    <definedName name="REGIONAL" localSheetId="10">#REF!</definedName>
    <definedName name="REGIONAL" localSheetId="6">#REF!</definedName>
    <definedName name="REGIONAL" localSheetId="8">#REF!</definedName>
    <definedName name="REGIONAL" localSheetId="9">#REF!</definedName>
    <definedName name="REGIONAL" localSheetId="2">#REF!</definedName>
    <definedName name="REGIONAL" localSheetId="3">#REF!</definedName>
    <definedName name="REGIONAL" localSheetId="7">#REF!</definedName>
    <definedName name="REGIONAL" localSheetId="5">#REF!</definedName>
    <definedName name="REGIONAL">#REF!</definedName>
    <definedName name="REGIONALES" localSheetId="1">#REF!</definedName>
    <definedName name="REGIONALES" localSheetId="4">#REF!</definedName>
    <definedName name="REGIONALES" localSheetId="10">#REF!</definedName>
    <definedName name="REGIONALES" localSheetId="6">#REF!</definedName>
    <definedName name="REGIONALES" localSheetId="8">#REF!</definedName>
    <definedName name="REGIONALES" localSheetId="9">#REF!</definedName>
    <definedName name="REGIONALES" localSheetId="2">#REF!</definedName>
    <definedName name="REGIONALES" localSheetId="3">#REF!</definedName>
    <definedName name="REGIONALES" localSheetId="7">#REF!</definedName>
    <definedName name="REGIONALES" localSheetId="5">#REF!</definedName>
    <definedName name="REGIONALES">#REF!</definedName>
    <definedName name="RISARALDAL" localSheetId="1">#REF!</definedName>
    <definedName name="RISARALDAL" localSheetId="4">#REF!</definedName>
    <definedName name="RISARALDAL" localSheetId="10">#REF!</definedName>
    <definedName name="RISARALDAL" localSheetId="6">#REF!</definedName>
    <definedName name="RISARALDAL" localSheetId="8">#REF!</definedName>
    <definedName name="RISARALDAL" localSheetId="9">#REF!</definedName>
    <definedName name="RISARALDAL" localSheetId="2">#REF!</definedName>
    <definedName name="RISARALDAL" localSheetId="3">#REF!</definedName>
    <definedName name="RISARALDAL" localSheetId="7">#REF!</definedName>
    <definedName name="RISARALDAL" localSheetId="5">#REF!</definedName>
    <definedName name="RISARALDAL">#REF!</definedName>
    <definedName name="SANANDRESL" localSheetId="1">#REF!</definedName>
    <definedName name="SANANDRESL" localSheetId="4">#REF!</definedName>
    <definedName name="SANANDRESL" localSheetId="10">#REF!</definedName>
    <definedName name="SANANDRESL" localSheetId="6">#REF!</definedName>
    <definedName name="SANANDRESL" localSheetId="8">#REF!</definedName>
    <definedName name="SANANDRESL" localSheetId="9">#REF!</definedName>
    <definedName name="SANANDRESL" localSheetId="2">#REF!</definedName>
    <definedName name="SANANDRESL" localSheetId="3">#REF!</definedName>
    <definedName name="SANANDRESL" localSheetId="7">#REF!</definedName>
    <definedName name="SANANDRESL" localSheetId="5">#REF!</definedName>
    <definedName name="SANANDRESL">#REF!</definedName>
    <definedName name="SANTANDERL" localSheetId="1">#REF!</definedName>
    <definedName name="SANTANDERL" localSheetId="4">#REF!</definedName>
    <definedName name="SANTANDERL" localSheetId="10">#REF!</definedName>
    <definedName name="SANTANDERL" localSheetId="6">#REF!</definedName>
    <definedName name="SANTANDERL" localSheetId="8">#REF!</definedName>
    <definedName name="SANTANDERL" localSheetId="9">#REF!</definedName>
    <definedName name="SANTANDERL" localSheetId="2">#REF!</definedName>
    <definedName name="SANTANDERL" localSheetId="3">#REF!</definedName>
    <definedName name="SANTANDERL" localSheetId="7">#REF!</definedName>
    <definedName name="SANTANDERL" localSheetId="5">#REF!</definedName>
    <definedName name="SANTANDERL">#REF!</definedName>
    <definedName name="sebas" localSheetId="1">#REF!</definedName>
    <definedName name="sebas" localSheetId="4">#REF!</definedName>
    <definedName name="sebas" localSheetId="10">#REF!</definedName>
    <definedName name="sebas" localSheetId="6">#REF!</definedName>
    <definedName name="sebas" localSheetId="8">#REF!</definedName>
    <definedName name="sebas" localSheetId="9">#REF!</definedName>
    <definedName name="sebas" localSheetId="2">#REF!</definedName>
    <definedName name="sebas" localSheetId="3">#REF!</definedName>
    <definedName name="sebas" localSheetId="7">#REF!</definedName>
    <definedName name="sebas" localSheetId="5">#REF!</definedName>
    <definedName name="sebas">#REF!</definedName>
    <definedName name="SN">[1]Maestros!$B$1:$B$2</definedName>
    <definedName name="SUCREL" localSheetId="1">#REF!</definedName>
    <definedName name="SUCREL" localSheetId="4">#REF!</definedName>
    <definedName name="SUCREL" localSheetId="10">#REF!</definedName>
    <definedName name="SUCREL" localSheetId="6">#REF!</definedName>
    <definedName name="SUCREL" localSheetId="8">#REF!</definedName>
    <definedName name="SUCREL" localSheetId="9">#REF!</definedName>
    <definedName name="SUCREL" localSheetId="2">#REF!</definedName>
    <definedName name="SUCREL" localSheetId="3">#REF!</definedName>
    <definedName name="SUCREL" localSheetId="7">#REF!</definedName>
    <definedName name="SUCREL" localSheetId="5">#REF!</definedName>
    <definedName name="SUCREL">#REF!</definedName>
    <definedName name="_xlnm.Print_Titles" localSheetId="0">'CONTEXTO RIESGOS '!$12:$13</definedName>
    <definedName name="TOLIMAL" localSheetId="1">#REF!</definedName>
    <definedName name="TOLIMAL" localSheetId="4">#REF!</definedName>
    <definedName name="TOLIMAL" localSheetId="10">#REF!</definedName>
    <definedName name="TOLIMAL" localSheetId="6">#REF!</definedName>
    <definedName name="TOLIMAL" localSheetId="8">#REF!</definedName>
    <definedName name="TOLIMAL" localSheetId="9">#REF!</definedName>
    <definedName name="TOLIMAL" localSheetId="2">#REF!</definedName>
    <definedName name="TOLIMAL" localSheetId="3">#REF!</definedName>
    <definedName name="TOLIMAL" localSheetId="7">#REF!</definedName>
    <definedName name="TOLIMAL" localSheetId="5">#REF!</definedName>
    <definedName name="TOLIMAL">#REF!</definedName>
    <definedName name="VALLE" localSheetId="1">#REF!</definedName>
    <definedName name="VALLE" localSheetId="4">#REF!</definedName>
    <definedName name="VALLE" localSheetId="10">#REF!</definedName>
    <definedName name="VALLE" localSheetId="6">#REF!</definedName>
    <definedName name="VALLE" localSheetId="8">#REF!</definedName>
    <definedName name="VALLE" localSheetId="9">#REF!</definedName>
    <definedName name="VALLE" localSheetId="2">#REF!</definedName>
    <definedName name="VALLE" localSheetId="3">#REF!</definedName>
    <definedName name="VALLE" localSheetId="7">#REF!</definedName>
    <definedName name="VALLE" localSheetId="5">#REF!</definedName>
    <definedName name="VALLE">#REF!</definedName>
    <definedName name="VALLEL" localSheetId="1">#REF!</definedName>
    <definedName name="VALLEL" localSheetId="4">#REF!</definedName>
    <definedName name="VALLEL" localSheetId="10">#REF!</definedName>
    <definedName name="VALLEL" localSheetId="6">#REF!</definedName>
    <definedName name="VALLEL" localSheetId="8">#REF!</definedName>
    <definedName name="VALLEL" localSheetId="9">#REF!</definedName>
    <definedName name="VALLEL" localSheetId="2">#REF!</definedName>
    <definedName name="VALLEL" localSheetId="3">#REF!</definedName>
    <definedName name="VALLEL" localSheetId="7">#REF!</definedName>
    <definedName name="VALLEL" localSheetId="5">#REF!</definedName>
    <definedName name="VALLEL">#REF!</definedName>
    <definedName name="VAUPESL" localSheetId="1">#REF!</definedName>
    <definedName name="VAUPESL" localSheetId="4">#REF!</definedName>
    <definedName name="VAUPESL" localSheetId="10">#REF!</definedName>
    <definedName name="VAUPESL" localSheetId="6">#REF!</definedName>
    <definedName name="VAUPESL" localSheetId="8">#REF!</definedName>
    <definedName name="VAUPESL" localSheetId="9">#REF!</definedName>
    <definedName name="VAUPESL" localSheetId="2">#REF!</definedName>
    <definedName name="VAUPESL" localSheetId="3">#REF!</definedName>
    <definedName name="VAUPESL" localSheetId="7">#REF!</definedName>
    <definedName name="VAUPESL" localSheetId="5">#REF!</definedName>
    <definedName name="VAUPESL">#REF!</definedName>
    <definedName name="VICHADAL" localSheetId="1">#REF!</definedName>
    <definedName name="VICHADAL" localSheetId="4">#REF!</definedName>
    <definedName name="VICHADAL" localSheetId="10">#REF!</definedName>
    <definedName name="VICHADAL" localSheetId="6">#REF!</definedName>
    <definedName name="VICHADAL" localSheetId="8">#REF!</definedName>
    <definedName name="VICHADAL" localSheetId="9">#REF!</definedName>
    <definedName name="VICHADAL" localSheetId="2">#REF!</definedName>
    <definedName name="VICHADAL" localSheetId="3">#REF!</definedName>
    <definedName name="VICHADAL" localSheetId="7">#REF!</definedName>
    <definedName name="VICHADAL" localSheetId="5">#REF!</definedName>
    <definedName name="VICHAD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39" roundtripDataSignature="AMtx7mi4j+EpcdQpWDW7IJY13cNpL8ldUg=="/>
    </ext>
  </extLst>
</workbook>
</file>

<file path=xl/calcChain.xml><?xml version="1.0" encoding="utf-8"?>
<calcChain xmlns="http://schemas.openxmlformats.org/spreadsheetml/2006/main">
  <c r="U25" i="24" l="1"/>
  <c r="AP22" i="24"/>
  <c r="AM22" i="24"/>
  <c r="AL22" i="24"/>
  <c r="AG22" i="24"/>
  <c r="AE22" i="24"/>
  <c r="AP21" i="24"/>
  <c r="AM21" i="24"/>
  <c r="AG21" i="24"/>
  <c r="AE21" i="24"/>
  <c r="AP20" i="24"/>
  <c r="AM20" i="24"/>
  <c r="AL20" i="24"/>
  <c r="AG20" i="24"/>
  <c r="AE20" i="24"/>
  <c r="AP19" i="24"/>
  <c r="AM19" i="24"/>
  <c r="AL19" i="24"/>
  <c r="AG19" i="24"/>
  <c r="AE19" i="24"/>
  <c r="AP18" i="24"/>
  <c r="AM18" i="24"/>
  <c r="AL18" i="24"/>
  <c r="AG18" i="24"/>
  <c r="AE18" i="24"/>
  <c r="AP17" i="24"/>
  <c r="AM17" i="24"/>
  <c r="AG17" i="24"/>
  <c r="AE17" i="24"/>
  <c r="AG16" i="24"/>
  <c r="AE16" i="24"/>
  <c r="AN16" i="24" s="1"/>
  <c r="AP16" i="24" s="1"/>
  <c r="O16" i="24"/>
  <c r="N16" i="24"/>
  <c r="AK16" i="24" l="1"/>
  <c r="AM16" i="24"/>
  <c r="AL16" i="24"/>
  <c r="AO16" i="24"/>
  <c r="U40" i="23" l="1"/>
  <c r="AO36" i="23"/>
  <c r="AM36" i="23"/>
  <c r="AL36" i="23"/>
  <c r="AG36" i="23"/>
  <c r="AE36" i="23"/>
  <c r="AO35" i="23"/>
  <c r="AM35" i="23"/>
  <c r="AL35" i="23"/>
  <c r="AG35" i="23"/>
  <c r="AE35" i="23"/>
  <c r="AM34" i="23"/>
  <c r="AL34" i="23"/>
  <c r="AG34" i="23"/>
  <c r="AE34" i="23"/>
  <c r="AO33" i="23"/>
  <c r="AM33" i="23"/>
  <c r="AL33" i="23"/>
  <c r="AG33" i="23"/>
  <c r="AE33" i="23"/>
  <c r="AO32" i="23"/>
  <c r="AM32" i="23"/>
  <c r="AL32" i="23"/>
  <c r="AG32" i="23"/>
  <c r="AE32" i="23"/>
  <c r="R32" i="23"/>
  <c r="O32" i="23"/>
  <c r="N32" i="23"/>
  <c r="K32" i="23"/>
  <c r="AG31" i="23"/>
  <c r="AE31" i="23"/>
  <c r="AM30" i="23"/>
  <c r="AL30" i="23"/>
  <c r="AG30" i="23"/>
  <c r="AE30" i="23"/>
  <c r="AG29" i="23"/>
  <c r="AE29" i="23"/>
  <c r="R29" i="23"/>
  <c r="Q29" i="23"/>
  <c r="O29" i="23"/>
  <c r="N29" i="23"/>
  <c r="L29" i="23"/>
  <c r="K29" i="23"/>
  <c r="AG28" i="23"/>
  <c r="AE28" i="23"/>
  <c r="AN28" i="23" s="1"/>
  <c r="AG27" i="23"/>
  <c r="AE27" i="23"/>
  <c r="AN27" i="23" s="1"/>
  <c r="L27" i="23"/>
  <c r="AG26" i="23"/>
  <c r="AE26" i="23"/>
  <c r="AG25" i="23"/>
  <c r="AE25" i="23"/>
  <c r="AG24" i="23"/>
  <c r="AE24" i="23"/>
  <c r="AG23" i="23"/>
  <c r="AE23" i="23"/>
  <c r="AK23" i="23" s="1"/>
  <c r="AL23" i="23" s="1"/>
  <c r="S23" i="23"/>
  <c r="AG22" i="23"/>
  <c r="AE22" i="23"/>
  <c r="AG21" i="23"/>
  <c r="AE21" i="23"/>
  <c r="AG20" i="23"/>
  <c r="AE20" i="23"/>
  <c r="AG19" i="23"/>
  <c r="AE19" i="23"/>
  <c r="AK19" i="23" s="1"/>
  <c r="AL19" i="23" s="1"/>
  <c r="S19" i="23"/>
  <c r="AK27" i="23" l="1"/>
  <c r="AM27" i="23" s="1"/>
  <c r="AK29" i="23"/>
  <c r="AM29" i="23" s="1"/>
  <c r="AL27" i="23" l="1"/>
  <c r="AK28" i="23" s="1"/>
  <c r="AM28" i="23" s="1"/>
  <c r="AL29" i="23"/>
  <c r="AK31" i="23" s="1"/>
  <c r="AL31" i="23" s="1"/>
  <c r="AM31" i="23" l="1"/>
  <c r="AL28" i="23"/>
  <c r="U29" i="22"/>
  <c r="AP26" i="22"/>
  <c r="AO26" i="22"/>
  <c r="AM26" i="22"/>
  <c r="AG26" i="22"/>
  <c r="AE26" i="22"/>
  <c r="AP25" i="22"/>
  <c r="AO25" i="22"/>
  <c r="AM25" i="22"/>
  <c r="AL25" i="22"/>
  <c r="AG25" i="22"/>
  <c r="AE25" i="22"/>
  <c r="AG24" i="22"/>
  <c r="AE24" i="22"/>
  <c r="R24" i="22"/>
  <c r="Q24" i="22"/>
  <c r="O24" i="22"/>
  <c r="N24" i="22"/>
  <c r="S24" i="22" s="1"/>
  <c r="T24" i="22" s="1"/>
  <c r="K24" i="22"/>
  <c r="AP23" i="22"/>
  <c r="AO23" i="22"/>
  <c r="AG23" i="22"/>
  <c r="AE23" i="22"/>
  <c r="AP22" i="22"/>
  <c r="AO22" i="22"/>
  <c r="AG22" i="22"/>
  <c r="AE22" i="22"/>
  <c r="AP21" i="22"/>
  <c r="AO21" i="22"/>
  <c r="AG21" i="22"/>
  <c r="AE21" i="22"/>
  <c r="AP20" i="22"/>
  <c r="AO20" i="22"/>
  <c r="AG20" i="22"/>
  <c r="AE20" i="22"/>
  <c r="AG19" i="22"/>
  <c r="AE19" i="22"/>
  <c r="R19" i="22"/>
  <c r="Q19" i="22"/>
  <c r="S19" i="22" s="1"/>
  <c r="T19" i="22" s="1"/>
  <c r="O19" i="22"/>
  <c r="L19" i="22"/>
  <c r="K19" i="22"/>
  <c r="AM18" i="22"/>
  <c r="AG18" i="22"/>
  <c r="AE18" i="22"/>
  <c r="AG17" i="22"/>
  <c r="AE17" i="22"/>
  <c r="AG16" i="22"/>
  <c r="AE16" i="22"/>
  <c r="S16" i="22"/>
  <c r="T16" i="22" s="1"/>
  <c r="R16" i="22"/>
  <c r="O16" i="22"/>
  <c r="L16" i="22"/>
  <c r="K16" i="22"/>
  <c r="AN16" i="22" l="1"/>
  <c r="AO16" i="22" s="1"/>
  <c r="AN17" i="22"/>
  <c r="AP17" i="22" s="1"/>
  <c r="AK24" i="22"/>
  <c r="AK16" i="22"/>
  <c r="AN18" i="22"/>
  <c r="AO18" i="22" s="1"/>
  <c r="AL24" i="22"/>
  <c r="AM24" i="22"/>
  <c r="AM16" i="22"/>
  <c r="AL16" i="22"/>
  <c r="AK17" i="22" s="1"/>
  <c r="AN19" i="22"/>
  <c r="AO17" i="22"/>
  <c r="AN24" i="22"/>
  <c r="AP16" i="22"/>
  <c r="AK19" i="22"/>
  <c r="AP18" i="22" l="1"/>
  <c r="AP24" i="22"/>
  <c r="AO24" i="22"/>
  <c r="AP19" i="22"/>
  <c r="AO19" i="22"/>
  <c r="AM17" i="22"/>
  <c r="AL17" i="22"/>
  <c r="AL19" i="22"/>
  <c r="AK20" i="22" s="1"/>
  <c r="AM19" i="22"/>
  <c r="AL20" i="22" l="1"/>
  <c r="AK21" i="22" s="1"/>
  <c r="AL21" i="22" s="1"/>
  <c r="AK22" i="22" s="1"/>
  <c r="AL22" i="22" s="1"/>
  <c r="AK23" i="22" s="1"/>
  <c r="AL23" i="22" s="1"/>
  <c r="AM20" i="22"/>
  <c r="U23" i="21" l="1"/>
  <c r="AP20" i="21"/>
  <c r="AO20" i="21"/>
  <c r="AM20" i="21"/>
  <c r="AL20" i="21"/>
  <c r="AG20" i="21"/>
  <c r="AE20" i="21"/>
  <c r="AG19" i="21"/>
  <c r="AE19" i="21"/>
  <c r="R19" i="21"/>
  <c r="Q19" i="21"/>
  <c r="O19" i="21"/>
  <c r="N19" i="21"/>
  <c r="L19" i="21"/>
  <c r="K19" i="21"/>
  <c r="AM18" i="21"/>
  <c r="AL18" i="21"/>
  <c r="AG18" i="21"/>
  <c r="AE18" i="21"/>
  <c r="AG17" i="21"/>
  <c r="AE17" i="21"/>
  <c r="R17" i="21"/>
  <c r="Q17" i="21"/>
  <c r="O17" i="21"/>
  <c r="N17" i="21"/>
  <c r="L17" i="21"/>
  <c r="K17" i="21"/>
  <c r="S17" i="21" l="1"/>
  <c r="T17" i="21" s="1"/>
  <c r="AK17" i="21"/>
  <c r="AL17" i="21" s="1"/>
  <c r="S19" i="21"/>
  <c r="AK19" i="21"/>
  <c r="AL19" i="21" s="1"/>
  <c r="AM17" i="21"/>
  <c r="AN19" i="21"/>
  <c r="T19" i="21"/>
  <c r="AN18" i="21"/>
  <c r="AO18" i="21" s="1"/>
  <c r="AN17" i="21"/>
  <c r="AO17" i="21" s="1"/>
  <c r="AM19" i="21" l="1"/>
  <c r="AO19" i="21"/>
  <c r="AP19" i="21"/>
  <c r="U27" i="20" l="1"/>
  <c r="AG22" i="20"/>
  <c r="AE22" i="20"/>
  <c r="R22" i="20"/>
  <c r="Q22" i="20"/>
  <c r="O22" i="20"/>
  <c r="N22" i="20"/>
  <c r="AP21" i="20"/>
  <c r="AO21" i="20"/>
  <c r="AM21" i="20"/>
  <c r="AL21" i="20"/>
  <c r="AG21" i="20"/>
  <c r="AE21" i="20"/>
  <c r="AG20" i="20"/>
  <c r="AE20" i="20"/>
  <c r="R20" i="20"/>
  <c r="Q20" i="20"/>
  <c r="O20" i="20"/>
  <c r="N20" i="20"/>
  <c r="K20" i="20"/>
  <c r="AK20" i="20" s="1"/>
  <c r="AP19" i="20"/>
  <c r="AM19" i="20"/>
  <c r="AG19" i="20"/>
  <c r="AE19" i="20"/>
  <c r="AP18" i="20"/>
  <c r="AO18" i="20"/>
  <c r="AM18" i="20"/>
  <c r="AL18" i="20"/>
  <c r="AG18" i="20"/>
  <c r="AE18" i="20"/>
  <c r="AG17" i="20"/>
  <c r="AE17" i="20"/>
  <c r="O17" i="20"/>
  <c r="N17" i="20"/>
  <c r="S17" i="20" s="1"/>
  <c r="L17" i="20"/>
  <c r="K17" i="20"/>
  <c r="AG16" i="20"/>
  <c r="AE16" i="20"/>
  <c r="R16" i="20"/>
  <c r="Q16" i="20"/>
  <c r="O16" i="20"/>
  <c r="N16" i="20"/>
  <c r="L16" i="20"/>
  <c r="K16" i="20"/>
  <c r="AK22" i="20" l="1"/>
  <c r="S16" i="20"/>
  <c r="T16" i="20" s="1"/>
  <c r="AK16" i="20"/>
  <c r="S20" i="20"/>
  <c r="AN20" i="20" s="1"/>
  <c r="S22" i="20"/>
  <c r="T22" i="20" s="1"/>
  <c r="AK17" i="20"/>
  <c r="AN17" i="20"/>
  <c r="AO17" i="20" s="1"/>
  <c r="AM20" i="20"/>
  <c r="AL20" i="20"/>
  <c r="AM22" i="20"/>
  <c r="AL22" i="20"/>
  <c r="AL16" i="20"/>
  <c r="AM16" i="20"/>
  <c r="AN22" i="20"/>
  <c r="AM17" i="20"/>
  <c r="AL17" i="20"/>
  <c r="AP17" i="20"/>
  <c r="AN16" i="20"/>
  <c r="T17" i="20"/>
  <c r="T20" i="20" l="1"/>
  <c r="AP16" i="20"/>
  <c r="AO16" i="20"/>
  <c r="AP20" i="20"/>
  <c r="AO20" i="20"/>
  <c r="AP22" i="20"/>
  <c r="AO22" i="20"/>
  <c r="U63" i="19" l="1"/>
  <c r="AO59" i="19"/>
  <c r="AM59" i="19"/>
  <c r="AL59" i="19"/>
  <c r="AG59" i="19"/>
  <c r="AE59" i="19"/>
  <c r="AO58" i="19"/>
  <c r="AM58" i="19"/>
  <c r="AL58" i="19"/>
  <c r="AG58" i="19"/>
  <c r="AE58" i="19"/>
  <c r="AO57" i="19"/>
  <c r="AM57" i="19"/>
  <c r="AL57" i="19"/>
  <c r="AG57" i="19"/>
  <c r="AE57" i="19"/>
  <c r="AM56" i="19"/>
  <c r="AG56" i="19"/>
  <c r="AE56" i="19"/>
  <c r="AO55" i="19"/>
  <c r="AM55" i="19"/>
  <c r="AL55" i="19"/>
  <c r="AG55" i="19"/>
  <c r="AE55" i="19"/>
  <c r="AO54" i="19"/>
  <c r="AM54" i="19"/>
  <c r="AL54" i="19"/>
  <c r="AG54" i="19"/>
  <c r="AE54" i="19"/>
  <c r="AO53" i="19"/>
  <c r="AM53" i="19"/>
  <c r="AL53" i="19"/>
  <c r="AG53" i="19"/>
  <c r="AE53" i="19"/>
  <c r="AO52" i="19"/>
  <c r="AM52" i="19"/>
  <c r="AL52" i="19"/>
  <c r="AG52" i="19"/>
  <c r="AE52" i="19"/>
  <c r="AO51" i="19"/>
  <c r="AM51" i="19"/>
  <c r="AL51" i="19"/>
  <c r="AG51" i="19"/>
  <c r="AE51" i="19"/>
  <c r="AO50" i="19"/>
  <c r="AM50" i="19"/>
  <c r="AL50" i="19"/>
  <c r="AG50" i="19"/>
  <c r="AE50" i="19"/>
  <c r="AG49" i="19"/>
  <c r="AE49" i="19"/>
  <c r="O49" i="19"/>
  <c r="N49" i="19"/>
  <c r="S49" i="19" s="1"/>
  <c r="AO48" i="19"/>
  <c r="AM48" i="19"/>
  <c r="AL48" i="19"/>
  <c r="AG48" i="19"/>
  <c r="AE48" i="19"/>
  <c r="AO47" i="19"/>
  <c r="AM47" i="19"/>
  <c r="AL47" i="19"/>
  <c r="AG47" i="19"/>
  <c r="AE47" i="19"/>
  <c r="AO46" i="19"/>
  <c r="AM46" i="19"/>
  <c r="AL46" i="19"/>
  <c r="AG46" i="19"/>
  <c r="AE46" i="19"/>
  <c r="AO45" i="19"/>
  <c r="AM45" i="19"/>
  <c r="AL45" i="19"/>
  <c r="AG45" i="19"/>
  <c r="AE45" i="19"/>
  <c r="AO44" i="19"/>
  <c r="AM44" i="19"/>
  <c r="AL44" i="19"/>
  <c r="AG44" i="19"/>
  <c r="AE44" i="19"/>
  <c r="AO43" i="19"/>
  <c r="AM43" i="19"/>
  <c r="AL43" i="19"/>
  <c r="AG43" i="19"/>
  <c r="AE43" i="19"/>
  <c r="AO42" i="19"/>
  <c r="AM42" i="19"/>
  <c r="AL42" i="19"/>
  <c r="AG42" i="19"/>
  <c r="AE42" i="19"/>
  <c r="AG41" i="19"/>
  <c r="AE41" i="19"/>
  <c r="AN41" i="19" s="1"/>
  <c r="AO41" i="19" s="1"/>
  <c r="AM39" i="19"/>
  <c r="AL39" i="19"/>
  <c r="AG39" i="19"/>
  <c r="AE39" i="19"/>
  <c r="AG38" i="19"/>
  <c r="AE38" i="19"/>
  <c r="R38" i="19"/>
  <c r="Q38" i="19"/>
  <c r="O38" i="19"/>
  <c r="N38" i="19"/>
  <c r="L38" i="19"/>
  <c r="K38" i="19"/>
  <c r="AM37" i="19"/>
  <c r="AL37" i="19"/>
  <c r="AO36" i="19"/>
  <c r="AG36" i="19"/>
  <c r="AE36" i="19"/>
  <c r="R36" i="19"/>
  <c r="Q36" i="19"/>
  <c r="L36" i="19"/>
  <c r="K36" i="19"/>
  <c r="AO35" i="19"/>
  <c r="AM35" i="19"/>
  <c r="AL35" i="19"/>
  <c r="R35" i="19"/>
  <c r="Q35" i="19"/>
  <c r="O35" i="19"/>
  <c r="N35" i="19"/>
  <c r="L35" i="19"/>
  <c r="K35" i="19"/>
  <c r="AM34" i="19"/>
  <c r="AL34" i="19"/>
  <c r="AG34" i="19"/>
  <c r="AE34" i="19"/>
  <c r="R34" i="19"/>
  <c r="Q34" i="19"/>
  <c r="O34" i="19"/>
  <c r="N34" i="19"/>
  <c r="L34" i="19"/>
  <c r="K34" i="19"/>
  <c r="AM33" i="19"/>
  <c r="AL33" i="19"/>
  <c r="AG33" i="19"/>
  <c r="AE33" i="19"/>
  <c r="AM32" i="19"/>
  <c r="AL32" i="19"/>
  <c r="AG32" i="19"/>
  <c r="AE32" i="19"/>
  <c r="AM31" i="19"/>
  <c r="AL31" i="19"/>
  <c r="AG31" i="19"/>
  <c r="AE31" i="19"/>
  <c r="AG30" i="19"/>
  <c r="AE30" i="19"/>
  <c r="R30" i="19"/>
  <c r="Q30" i="19"/>
  <c r="O30" i="19"/>
  <c r="N30" i="19"/>
  <c r="L30" i="19"/>
  <c r="K30" i="19"/>
  <c r="AQ29" i="19"/>
  <c r="AP29" i="19"/>
  <c r="AM29" i="19"/>
  <c r="AM28" i="19"/>
  <c r="AL28" i="19"/>
  <c r="AM27" i="19"/>
  <c r="AL27" i="19"/>
  <c r="AM26" i="19"/>
  <c r="AM25" i="19"/>
  <c r="AL25" i="19"/>
  <c r="AM24" i="19"/>
  <c r="AO23" i="19"/>
  <c r="AM23" i="19"/>
  <c r="AL23" i="19"/>
  <c r="AM21" i="19"/>
  <c r="S21" i="19"/>
  <c r="AN21" i="19" s="1"/>
  <c r="AO21" i="19" s="1"/>
  <c r="AP19" i="19"/>
  <c r="AM19" i="19"/>
  <c r="AL19" i="19"/>
  <c r="AG19" i="19"/>
  <c r="AE19" i="19"/>
  <c r="AP18" i="19"/>
  <c r="AM18" i="19"/>
  <c r="AL18" i="19"/>
  <c r="AG18" i="19"/>
  <c r="AE18" i="19"/>
  <c r="AG17" i="19"/>
  <c r="AE17" i="19"/>
  <c r="R17" i="19"/>
  <c r="Q17" i="19"/>
  <c r="O17" i="19"/>
  <c r="N17" i="19"/>
  <c r="L17" i="19"/>
  <c r="K17" i="19"/>
  <c r="AK17" i="19" s="1"/>
  <c r="AL17" i="19" s="1"/>
  <c r="AO16" i="19"/>
  <c r="AM16" i="19"/>
  <c r="AL16" i="19"/>
  <c r="AG16" i="19"/>
  <c r="AE16" i="19"/>
  <c r="AP15" i="19"/>
  <c r="AO15" i="19"/>
  <c r="AM15" i="19"/>
  <c r="AL15" i="19"/>
  <c r="AG15" i="19"/>
  <c r="AE15" i="19"/>
  <c r="AG14" i="19"/>
  <c r="AE14" i="19"/>
  <c r="R14" i="19"/>
  <c r="Q14" i="19"/>
  <c r="O14" i="19"/>
  <c r="N14" i="19"/>
  <c r="L14" i="19"/>
  <c r="K14" i="19"/>
  <c r="S14" i="19" l="1"/>
  <c r="AK49" i="19"/>
  <c r="AK38" i="19"/>
  <c r="AM38" i="19" s="1"/>
  <c r="AK14" i="19"/>
  <c r="AL14" i="19" s="1"/>
  <c r="S30" i="19"/>
  <c r="T30" i="19" s="1"/>
  <c r="AN34" i="19"/>
  <c r="AO34" i="19" s="1"/>
  <c r="S38" i="19"/>
  <c r="AN39" i="19" s="1"/>
  <c r="AK41" i="19"/>
  <c r="AM41" i="19" s="1"/>
  <c r="S17" i="19"/>
  <c r="AN17" i="19" s="1"/>
  <c r="AK30" i="19"/>
  <c r="AL30" i="19" s="1"/>
  <c r="AK36" i="19"/>
  <c r="AM36" i="19" s="1"/>
  <c r="AL49" i="19"/>
  <c r="AM49" i="19"/>
  <c r="AN38" i="19"/>
  <c r="T14" i="19"/>
  <c r="AN14" i="19"/>
  <c r="AM30" i="19"/>
  <c r="AL36" i="19"/>
  <c r="AN49" i="19"/>
  <c r="AO49" i="19" s="1"/>
  <c r="AM17" i="19"/>
  <c r="T21" i="19"/>
  <c r="U23" i="18"/>
  <c r="AO20" i="18"/>
  <c r="AL20" i="18"/>
  <c r="AG20" i="18"/>
  <c r="AE20" i="18"/>
  <c r="R20" i="18"/>
  <c r="Q20" i="18"/>
  <c r="O20" i="18"/>
  <c r="N20" i="18"/>
  <c r="S20" i="18" s="1"/>
  <c r="T20" i="18" s="1"/>
  <c r="L20" i="18"/>
  <c r="K20" i="18"/>
  <c r="AG19" i="18"/>
  <c r="AE19" i="18"/>
  <c r="R19" i="18"/>
  <c r="Q19" i="18"/>
  <c r="O19" i="18"/>
  <c r="N19" i="18"/>
  <c r="S19" i="18" s="1"/>
  <c r="T19" i="18" s="1"/>
  <c r="L19" i="18"/>
  <c r="K19" i="18"/>
  <c r="AG18" i="18"/>
  <c r="AE18" i="18"/>
  <c r="R18" i="18"/>
  <c r="Q18" i="18"/>
  <c r="O18" i="18"/>
  <c r="N18" i="18"/>
  <c r="S18" i="18" s="1"/>
  <c r="T18" i="18" s="1"/>
  <c r="L18" i="18"/>
  <c r="K18" i="18"/>
  <c r="AK18" i="18" l="1"/>
  <c r="AM14" i="19"/>
  <c r="AL41" i="19"/>
  <c r="AL38" i="19"/>
  <c r="T38" i="19"/>
  <c r="U38" i="19" s="1"/>
  <c r="T17" i="19"/>
  <c r="AO39" i="19"/>
  <c r="AP39" i="19"/>
  <c r="AQ39" i="19" s="1"/>
  <c r="AP38" i="19"/>
  <c r="AQ38" i="19" s="1"/>
  <c r="AO38" i="19"/>
  <c r="AP17" i="19"/>
  <c r="AO17" i="19"/>
  <c r="AO14" i="19"/>
  <c r="AP14" i="19"/>
  <c r="AM18" i="18"/>
  <c r="AL18" i="18"/>
  <c r="AN19" i="18"/>
  <c r="AN18" i="18"/>
  <c r="AK19" i="18"/>
  <c r="AM19" i="18" l="1"/>
  <c r="AL19" i="18"/>
  <c r="AP19" i="18"/>
  <c r="AO19" i="18"/>
  <c r="AP18" i="18"/>
  <c r="AO18" i="18"/>
  <c r="U26" i="17" l="1"/>
  <c r="AG23" i="17"/>
  <c r="AE23" i="17"/>
  <c r="R23" i="17"/>
  <c r="Q23" i="17"/>
  <c r="O23" i="17"/>
  <c r="N23" i="17"/>
  <c r="K23" i="17"/>
  <c r="AK23" i="17" s="1"/>
  <c r="AG22" i="17"/>
  <c r="AE22" i="17"/>
  <c r="O22" i="17"/>
  <c r="N22" i="17"/>
  <c r="K22" i="17"/>
  <c r="AP21" i="17"/>
  <c r="AO21" i="17"/>
  <c r="AM21" i="17"/>
  <c r="AL21" i="17"/>
  <c r="AG21" i="17"/>
  <c r="AE21" i="17"/>
  <c r="AG20" i="17"/>
  <c r="AE20" i="17"/>
  <c r="R20" i="17"/>
  <c r="Q20" i="17"/>
  <c r="O20" i="17"/>
  <c r="N20" i="17"/>
  <c r="S20" i="17" s="1"/>
  <c r="K20" i="17"/>
  <c r="AP19" i="17"/>
  <c r="AO19" i="17"/>
  <c r="AM19" i="17"/>
  <c r="AL19" i="17"/>
  <c r="AG19" i="17"/>
  <c r="AE19" i="17"/>
  <c r="AG18" i="17"/>
  <c r="AE18" i="17"/>
  <c r="R18" i="17"/>
  <c r="Q18" i="17"/>
  <c r="O18" i="17"/>
  <c r="N18" i="17"/>
  <c r="L18" i="17"/>
  <c r="K18" i="17"/>
  <c r="AG17" i="17"/>
  <c r="AE17" i="17"/>
  <c r="AG16" i="17"/>
  <c r="AE16" i="17"/>
  <c r="R16" i="17"/>
  <c r="Q16" i="17"/>
  <c r="O16" i="17"/>
  <c r="N16" i="17"/>
  <c r="L16" i="17"/>
  <c r="K16" i="17"/>
  <c r="AK18" i="17" l="1"/>
  <c r="AM18" i="17" s="1"/>
  <c r="AK16" i="17"/>
  <c r="AM16" i="17" s="1"/>
  <c r="S18" i="17"/>
  <c r="S23" i="17"/>
  <c r="T23" i="17" s="1"/>
  <c r="S16" i="17"/>
  <c r="AN17" i="17" s="1"/>
  <c r="AK20" i="17"/>
  <c r="AL20" i="17" s="1"/>
  <c r="AK22" i="17"/>
  <c r="AM22" i="17" s="1"/>
  <c r="AM23" i="17"/>
  <c r="AL23" i="17"/>
  <c r="AN18" i="17"/>
  <c r="T18" i="17"/>
  <c r="T20" i="17"/>
  <c r="AN20" i="17"/>
  <c r="AL16" i="17"/>
  <c r="AK17" i="17" s="1"/>
  <c r="AL18" i="17"/>
  <c r="AN22" i="17"/>
  <c r="AN23" i="17" l="1"/>
  <c r="AL22" i="17"/>
  <c r="T16" i="17"/>
  <c r="AN16" i="17"/>
  <c r="AP16" i="17" s="1"/>
  <c r="AM20" i="17"/>
  <c r="AM17" i="17"/>
  <c r="AL17" i="17"/>
  <c r="AP20" i="17"/>
  <c r="AO20" i="17"/>
  <c r="AO17" i="17"/>
  <c r="AP17" i="17"/>
  <c r="AO18" i="17"/>
  <c r="AP18" i="17"/>
  <c r="AP22" i="17"/>
  <c r="AO22" i="17"/>
  <c r="AP23" i="17"/>
  <c r="AO23" i="17"/>
  <c r="AO16" i="17" l="1"/>
  <c r="U41" i="15" l="1"/>
  <c r="AM37" i="15"/>
  <c r="AL37" i="15"/>
  <c r="AO36" i="15"/>
  <c r="AL36" i="15"/>
  <c r="AO35" i="15"/>
  <c r="AL35" i="15"/>
  <c r="AO34" i="15"/>
  <c r="AL34" i="15"/>
  <c r="AL33" i="15"/>
  <c r="AO32" i="15"/>
  <c r="AL32" i="15"/>
  <c r="AG32" i="15"/>
  <c r="AE32" i="15"/>
  <c r="R32" i="15"/>
  <c r="O32" i="15"/>
  <c r="N32" i="15"/>
  <c r="S32" i="15" s="1"/>
  <c r="T32" i="15" s="1"/>
  <c r="L32" i="15"/>
  <c r="K32" i="15"/>
  <c r="AO31" i="15"/>
  <c r="AM31" i="15"/>
  <c r="AL31" i="15"/>
  <c r="AG31" i="15"/>
  <c r="AE31" i="15"/>
  <c r="AP30" i="15"/>
  <c r="AG30" i="15"/>
  <c r="AE30" i="15"/>
  <c r="AG29" i="15"/>
  <c r="AE29" i="15"/>
  <c r="R29" i="15"/>
  <c r="O29" i="15"/>
  <c r="N29" i="15"/>
  <c r="S29" i="15" s="1"/>
  <c r="AN29" i="15" s="1"/>
  <c r="L29" i="15"/>
  <c r="K29" i="15"/>
  <c r="AK29" i="15" s="1"/>
  <c r="AM29" i="15" s="1"/>
  <c r="AO28" i="15"/>
  <c r="AG28" i="15"/>
  <c r="AE28" i="15"/>
  <c r="AK28" i="15" s="1"/>
  <c r="AL28" i="15" s="1"/>
  <c r="S28" i="15"/>
  <c r="R28" i="15"/>
  <c r="AM27" i="15"/>
  <c r="AL27" i="15"/>
  <c r="AG27" i="15"/>
  <c r="AE27" i="15"/>
  <c r="AG26" i="15"/>
  <c r="AE26" i="15"/>
  <c r="O26" i="15"/>
  <c r="N26" i="15"/>
  <c r="S26" i="15" s="1"/>
  <c r="AP25" i="15"/>
  <c r="AG25" i="15"/>
  <c r="AE25" i="15"/>
  <c r="AP24" i="15"/>
  <c r="AO24" i="15"/>
  <c r="AG24" i="15"/>
  <c r="AE24" i="15"/>
  <c r="AP23" i="15"/>
  <c r="AO23" i="15"/>
  <c r="AG23" i="15"/>
  <c r="AE23" i="15"/>
  <c r="AP22" i="15"/>
  <c r="AO22" i="15"/>
  <c r="AG22" i="15"/>
  <c r="AE22" i="15"/>
  <c r="AG21" i="15"/>
  <c r="AE21" i="15"/>
  <c r="AG20" i="15"/>
  <c r="AE20" i="15"/>
  <c r="R20" i="15"/>
  <c r="Q20" i="15"/>
  <c r="O20" i="15"/>
  <c r="N20" i="15"/>
  <c r="L20" i="15"/>
  <c r="K20" i="15"/>
  <c r="S20" i="15" l="1"/>
  <c r="AK23" i="15"/>
  <c r="AK20" i="15"/>
  <c r="AM20" i="15" s="1"/>
  <c r="AK26" i="15"/>
  <c r="AM26" i="15" s="1"/>
  <c r="AN21" i="15"/>
  <c r="AN20" i="15"/>
  <c r="T20" i="15"/>
  <c r="AP29" i="15"/>
  <c r="AO29" i="15"/>
  <c r="AM23" i="15"/>
  <c r="AL23" i="15"/>
  <c r="AK24" i="15" s="1"/>
  <c r="AL26" i="15"/>
  <c r="AN26" i="15"/>
  <c r="AM28" i="15"/>
  <c r="T29" i="15"/>
  <c r="AL29" i="15"/>
  <c r="AK30" i="15" s="1"/>
  <c r="AM30" i="15" s="1"/>
  <c r="AL20" i="15" l="1"/>
  <c r="AK21" i="15" s="1"/>
  <c r="AM21" i="15" s="1"/>
  <c r="AL21" i="15"/>
  <c r="AK22" i="15" s="1"/>
  <c r="AM22" i="15" s="1"/>
  <c r="AP26" i="15"/>
  <c r="AO26" i="15"/>
  <c r="AO20" i="15"/>
  <c r="AP20" i="15"/>
  <c r="AM24" i="15"/>
  <c r="AL24" i="15"/>
  <c r="AK25" i="15" s="1"/>
  <c r="AP21" i="15"/>
  <c r="AO21" i="15"/>
  <c r="AM25" i="15" l="1"/>
  <c r="AL25" i="15"/>
  <c r="AG20" i="12" l="1"/>
  <c r="U24" i="12" l="1"/>
  <c r="AG21" i="12"/>
  <c r="AE21" i="12"/>
  <c r="AE20" i="12"/>
  <c r="O20" i="12"/>
  <c r="N20" i="12"/>
  <c r="S20" i="12" l="1"/>
  <c r="AK20" i="12"/>
  <c r="T20" i="12" l="1"/>
  <c r="AN20" i="12"/>
  <c r="AN21" i="12"/>
  <c r="AM20" i="12"/>
  <c r="AL20" i="12"/>
  <c r="AO21" i="12" l="1"/>
  <c r="AL21" i="12"/>
  <c r="AM21" i="12"/>
  <c r="AO20" i="12"/>
</calcChain>
</file>

<file path=xl/sharedStrings.xml><?xml version="1.0" encoding="utf-8"?>
<sst xmlns="http://schemas.openxmlformats.org/spreadsheetml/2006/main" count="3961" uniqueCount="1113">
  <si>
    <t>Nombre del Procedimiento</t>
  </si>
  <si>
    <t>Código: GE-GA01-FT04</t>
  </si>
  <si>
    <t>ADMINISTRACIÓN DE RIESGO</t>
  </si>
  <si>
    <t>Versión:01</t>
  </si>
  <si>
    <t>Nombre del Formato</t>
  </si>
  <si>
    <t>Vigencia:12/11/2024</t>
  </si>
  <si>
    <t xml:space="preserve">ANÁLISIS DE CONTEXTO E IDENTIFICACIÓN DE RIESGOS </t>
  </si>
  <si>
    <t>Página 1 de 1</t>
  </si>
  <si>
    <r>
      <t xml:space="preserve">Fuentes para identificar riesgos: 
</t>
    </r>
    <r>
      <rPr>
        <sz val="11"/>
        <color theme="1"/>
        <rFont val="Arial"/>
        <family val="2"/>
      </rPr>
      <t xml:space="preserve">1. Análisis del contexto externo/ interno del proceso ( Eventos adversos que inciden en el cumplimiento de los objetivos del proceso)   
2. Actividades de la cadena  de valor del proceso  en las cuales se pueden llegar a presentar situaciones que afectan la gestión  del proceso  y por consiguiente su objetivo
</t>
    </r>
    <r>
      <rPr>
        <i/>
        <u/>
        <sz val="11"/>
        <color theme="1"/>
        <rFont val="Arial"/>
        <family val="2"/>
      </rPr>
      <t xml:space="preserve"> CADENA DE VALOR: Interelacion de procesos  ( entradas - flujo - salidas ) </t>
    </r>
    <r>
      <rPr>
        <sz val="11"/>
        <color theme="1"/>
        <rFont val="Arial"/>
        <family val="2"/>
      </rPr>
      <t xml:space="preserve">
3. Evaluaciones realizadas por entes externos de control / Resultados de las auditorias/evaluaciones de control interno
4. Análisis de PQRS </t>
    </r>
  </si>
  <si>
    <t xml:space="preserve">MISION DE LA ENTIDAD </t>
  </si>
  <si>
    <t>Proteger la vida, el ambiente y el patrimonio, a través de la gestión integral de riesgos de incendios, atención de rescates en todas sus modalidades e incidentes con materiales peligrosos en Bogotá y su entorno</t>
  </si>
  <si>
    <t>NOMBRE DEL PROCESO</t>
  </si>
  <si>
    <t xml:space="preserve">CONOCIMIENTO </t>
  </si>
  <si>
    <t>OBJETIVO  DEL PROCESO 
(Caracterización de Proceso)</t>
  </si>
  <si>
    <t>Conocer de manera detallada las condiciones de riesgo de la ciudad de Bogotá que se encuentren asociadas a la misión de la UAECOB e identificar, diseñar y priorizar las medidas de intervención destinadas a reducir el riesgo y a prepararse para la respuesta a emergencias.</t>
  </si>
  <si>
    <t xml:space="preserve">ALCANCE </t>
  </si>
  <si>
    <t>El proceso inicia con la elaboración de la caracterización, formulación e identificación de políticas, planes, programas y proyectos, evaluaciones y finaliza con  la formulación, aprobación e implementación, de los planes,protocolos, proyectos, fichas técnicas o similares y ejercicios deentrenamiento (simulaciones y simulacros), que generan un impacto social en las acciones prospectivas y correctivas</t>
  </si>
  <si>
    <t xml:space="preserve">ACTIVIDADES DE LA CADENA DE VALOR/ FACTORES CLAVES DE ÉXITO </t>
  </si>
  <si>
    <t xml:space="preserve">1. Analisis  de la amenaza y vulnerabilidad del riesgo para los escenarios responsabilidad  de la entidad </t>
  </si>
  <si>
    <t>FACTOR</t>
  </si>
  <si>
    <t>SELECCIONADO</t>
  </si>
  <si>
    <r>
      <t xml:space="preserve">ASPECTOS POSITIVOS
</t>
    </r>
    <r>
      <rPr>
        <b/>
        <sz val="9"/>
        <rFont val="Arial"/>
        <family val="2"/>
      </rPr>
      <t>(Describa cómo el factor seleccionado beneficia al proceso)</t>
    </r>
  </si>
  <si>
    <r>
      <t xml:space="preserve">ASPECTOS NEGATIVOS
</t>
    </r>
    <r>
      <rPr>
        <b/>
        <sz val="9"/>
        <rFont val="Arial"/>
        <family val="2"/>
      </rPr>
      <t>(Describa cómo el factor seleccionado afecta  al proceso)</t>
    </r>
  </si>
  <si>
    <r>
      <t xml:space="preserve">RIESGOS:
</t>
    </r>
    <r>
      <rPr>
        <b/>
        <sz val="9"/>
        <rFont val="Arial"/>
        <family val="2"/>
      </rPr>
      <t>(Sugiera solo riesgo (s) asociado (s) al aspecto negativo cuyos controles dependan del proceso)</t>
    </r>
  </si>
  <si>
    <t xml:space="preserve"> (Seleccione el o los factores que impactan el proceso) </t>
  </si>
  <si>
    <t>SI</t>
  </si>
  <si>
    <t>NO</t>
  </si>
  <si>
    <t>N.A.</t>
  </si>
  <si>
    <t>FACTORES EXTERNOS</t>
  </si>
  <si>
    <t xml:space="preserve">POLÍTICOS   </t>
  </si>
  <si>
    <t>1. Cambio de administracion</t>
  </si>
  <si>
    <t>x</t>
  </si>
  <si>
    <t xml:space="preserve">Consecución de información geografica ,  estadistisca necesaria  para el proceso de conocimiento  provista por entidades externas a la entidad </t>
  </si>
  <si>
    <t xml:space="preserve">2. Aspectos políticos nacionales </t>
  </si>
  <si>
    <t xml:space="preserve">Otros: </t>
  </si>
  <si>
    <t>FINANCIERO</t>
  </si>
  <si>
    <t xml:space="preserve">1. Presupuesto  </t>
  </si>
  <si>
    <t>X</t>
  </si>
  <si>
    <t xml:space="preserve">No contar con recursos (humano, tecnologico)  para el desarrollo de las actividades propias del proceso </t>
  </si>
  <si>
    <t xml:space="preserve">2. Recortes presupuestales </t>
  </si>
  <si>
    <t>3. Cambios en la política fiscal</t>
  </si>
  <si>
    <t>SOCIAL</t>
  </si>
  <si>
    <t xml:space="preserve">1. Participación de la comunidad </t>
  </si>
  <si>
    <t>2. Educación y cultura ciudadana</t>
  </si>
  <si>
    <t xml:space="preserve">3. Ofrecimiento de dádivas a los servidores públicos  / contratistas para  que propicien posibles actos de corrupcion, fraude, lavado de activos y financiacion del terrorismo </t>
  </si>
  <si>
    <t xml:space="preserve">TECNOLÓGICOS   </t>
  </si>
  <si>
    <t>1. Avances en tecnologías de la información.</t>
  </si>
  <si>
    <t xml:space="preserve">mecanismos de transmisión de la información con mayor celeridad </t>
  </si>
  <si>
    <t xml:space="preserve">No contar con tecnologia acorde a los avances  que tienen otras entidades para el manejo de la información </t>
  </si>
  <si>
    <t>2. Acceso a sistemas de información externos relacionados con el objeto misional y con actividades de soporte.</t>
  </si>
  <si>
    <t xml:space="preserve">facilidad en le acceso a  bases de datos  de entidades distritales </t>
  </si>
  <si>
    <t>3. Ataques informáticos</t>
  </si>
  <si>
    <t xml:space="preserve">perdida de la integridad, confidencialidad  y disponibilidad de la informacion y / o de los  servicios tecnologicos </t>
  </si>
  <si>
    <t xml:space="preserve">AMBIENTALES   </t>
  </si>
  <si>
    <t>1. Condiciones climatológicas que inciden en la prestación del servicio</t>
  </si>
  <si>
    <t>2.  Requerimientos de sostenibilidad ambiental exigidos tanto a nivel nacional como distrital.</t>
  </si>
  <si>
    <t>3. Capacidad para atender emergencias ocasionadas por desastres naturales (sismos, deslizamientos, terrenos inestables, inundaciones, incendios, entre otros).</t>
  </si>
  <si>
    <t xml:space="preserve">LEGALES </t>
  </si>
  <si>
    <t>1. Expedición de normatividad que incidan en la institucionalidad</t>
  </si>
  <si>
    <t xml:space="preserve">Expedición de normatividad  que afecta el acceso a información de orden sensible </t>
  </si>
  <si>
    <t xml:space="preserve">FACTORES INTERNOS </t>
  </si>
  <si>
    <t>PERSONAL</t>
  </si>
  <si>
    <t>1. Competencias del talento humano</t>
  </si>
  <si>
    <t>contar con personal idoneo  para ejecutar las actividades del proceso</t>
  </si>
  <si>
    <t>2. Disponibilidad del talento humano</t>
  </si>
  <si>
    <t xml:space="preserve">No contar con el personal contratistas suficiente e idoneo para el desarrollo de las actividades del proceso </t>
  </si>
  <si>
    <t xml:space="preserve">3. Influencia para propiciar  posibles actos de corrupcion, fraude, lavado de activos y financiacion del terrorismo </t>
  </si>
  <si>
    <t xml:space="preserve">4. Integridad publica (conflicto de interes) </t>
  </si>
  <si>
    <t>5. Retiro de personal  (fuga de conocimiento)    en forma voluntaria o involuntaria</t>
  </si>
  <si>
    <t xml:space="preserve">Rotación de personal </t>
  </si>
  <si>
    <t xml:space="preserve">INFRAESTRUCTURA </t>
  </si>
  <si>
    <t>1.    Infraestructura física de la sede (Ambiente para la operación de los procesos relacionado con condiciones físicas como temperatura, iluminación, ventilación y ruido)</t>
  </si>
  <si>
    <t>TECNOLOGÍA</t>
  </si>
  <si>
    <t xml:space="preserve">1. Condiciones tecnológicas (software,  hardware e infraestructura) que atendiendan las necesidades de la entidad. </t>
  </si>
  <si>
    <t xml:space="preserve"> No contar con las condiciones tecnológicas necesarias para el desarrollo de las actividades del proceso
Desactualización  u obsolescencia de la plataforma tecnológica  </t>
  </si>
  <si>
    <t>2. Confidencialidad, integridad y disponibilidad de la información.</t>
  </si>
  <si>
    <t xml:space="preserve">
perdida de la confidencialidad , integridad y disponibilidad de la información</t>
  </si>
  <si>
    <t>PROCESOS</t>
  </si>
  <si>
    <t xml:space="preserve">1.    Desempeño de los procesos  (Indicadores, resultados de seguimiento, etc ) </t>
  </si>
  <si>
    <t xml:space="preserve">el proceso realiza sus actividades de forma controladas llevando los respectivos reportes con sus evidencias </t>
  </si>
  <si>
    <t>2. Falta de procedimientos  ( fuga de conocimiento)  / falta de   controles efectivos en los  procedimientos, necesarios para el desarrollo de la gestión</t>
  </si>
  <si>
    <t xml:space="preserve">Actualización y mejora de los procedimientos que hacen parte del proceso </t>
  </si>
  <si>
    <t>3.    Interacción entre procesos.</t>
  </si>
  <si>
    <t xml:space="preserve">Entrega y recibo oportuna y de calidad de informacion con los procesos de manejo y reducción </t>
  </si>
  <si>
    <r>
      <rPr>
        <sz val="11"/>
        <rFont val="Arial"/>
        <family val="2"/>
      </rPr>
      <t>procesos de depuración  y manejo de información alfanúmerica, geografica y estadistica  de manera imprecisa</t>
    </r>
    <r>
      <rPr>
        <sz val="11"/>
        <color rgb="FFFF0000"/>
        <rFont val="Arial"/>
        <family val="2"/>
      </rPr>
      <t xml:space="preserve">
</t>
    </r>
  </si>
  <si>
    <t xml:space="preserve">posibilidad de afectacion reputacional  por  la generación de información tecnica  imprecisa requerida para  el desarrollo de actividades en los procesos de reducción y manejo
</t>
  </si>
  <si>
    <t xml:space="preserve">4. Circunstancias asociadas a temas fiscales como la administración, gestión, ordenación, custodia,  adquisición de bienes o recursos públicos.  </t>
  </si>
  <si>
    <t xml:space="preserve">5 Hallazgos fiscales y/o fallos con responsabilidad fiscal originados por la Contraloria </t>
  </si>
  <si>
    <t>RELACIONAMIENTO CON GRUPOS DE VALOR Y DE INTERÉS</t>
  </si>
  <si>
    <t>1. Oportunidad, calidez, claridad, solución de fondo y coherencia en las respuestas a las PQRS interpuestas por los ciudadanos</t>
  </si>
  <si>
    <t>2. Oportunidad en las respuestas a los requerimientos de los entes de control</t>
  </si>
  <si>
    <t xml:space="preserve">3. Interacción con medios de comunicación </t>
  </si>
  <si>
    <t xml:space="preserve">DIRECCIONAMIENTO ESTRATEGICO </t>
  </si>
  <si>
    <t>Código: GE-PR08- FT01</t>
  </si>
  <si>
    <t>Versión: 03</t>
  </si>
  <si>
    <t xml:space="preserve">MAPA DE RIESGOS  DE GESTIÓN </t>
  </si>
  <si>
    <t>Fecha: 26 /08/2025</t>
  </si>
  <si>
    <t xml:space="preserve">Página 1 de 1 </t>
  </si>
  <si>
    <t xml:space="preserve">FECHA DE  APROBACIÓN </t>
  </si>
  <si>
    <t xml:space="preserve">VERSIÓN DE CONTENIDO </t>
  </si>
  <si>
    <t>AGOSTO DE 2025</t>
  </si>
  <si>
    <t>PROCESO</t>
  </si>
  <si>
    <t xml:space="preserve">TIPO DE RIESGO </t>
  </si>
  <si>
    <t xml:space="preserve">RIESGO No. </t>
  </si>
  <si>
    <t xml:space="preserve">DESCRIPCION DEL RIESGO </t>
  </si>
  <si>
    <t xml:space="preserve">CLASIFICACION  DEL RIESGO </t>
  </si>
  <si>
    <t xml:space="preserve">ANALISIS DEL RIESGO INHERENTE </t>
  </si>
  <si>
    <t xml:space="preserve">ZONA RIESGO INHERENTE </t>
  </si>
  <si>
    <t xml:space="preserve">CONTROL No. </t>
  </si>
  <si>
    <t xml:space="preserve">DESCRIPCION DEL CONTROL </t>
  </si>
  <si>
    <t>EVALUACIÓN DEL RIESGO - NIVEL DEL RIESGO RESIDUAL</t>
  </si>
  <si>
    <t>Plan de Acción</t>
  </si>
  <si>
    <t>Responsable</t>
  </si>
  <si>
    <t xml:space="preserve">Fecha  de  inicio  </t>
  </si>
  <si>
    <t xml:space="preserve">Fecha  final </t>
  </si>
  <si>
    <t>INDICADOR</t>
  </si>
  <si>
    <t xml:space="preserve">PROBABILIDAD INHERENTE </t>
  </si>
  <si>
    <t xml:space="preserve">IMPACTO INHERENTE </t>
  </si>
  <si>
    <t xml:space="preserve">RESPONSABLE PRIMERA LINEA </t>
  </si>
  <si>
    <t>RESPONSABLE DE EJECUTAR EL CONTROL</t>
  </si>
  <si>
    <t xml:space="preserve">PERIODICIDAD </t>
  </si>
  <si>
    <t xml:space="preserve">
ACCIÓN 
( Verificar Revisar Validar Cotejar)</t>
  </si>
  <si>
    <t xml:space="preserve">COMPLEMENTO </t>
  </si>
  <si>
    <t xml:space="preserve">COMO SE ACTUA EN CASO DE OBSERVACIONES O DESVIACIONES </t>
  </si>
  <si>
    <t xml:space="preserve">EVIDENCIA </t>
  </si>
  <si>
    <t xml:space="preserve">TIPO DE CONTROL </t>
  </si>
  <si>
    <t xml:space="preserve">AFECTACION </t>
  </si>
  <si>
    <t xml:space="preserve">ATRIBUTOS </t>
  </si>
  <si>
    <t>IMPACTO (CONSECUENCIA)</t>
  </si>
  <si>
    <t xml:space="preserve">
CAUSA INMEDIATA 
(Iniciar con la palabra 
POR )</t>
  </si>
  <si>
    <t>CAUSA RAIZ 
(Iniciar con 
DEBIDO A )</t>
  </si>
  <si>
    <t xml:space="preserve">NUMERO DE VECES QUE SE REALIZA LA ACTIVIDAD AL AÑO 
</t>
  </si>
  <si>
    <t xml:space="preserve">FRECUENCIA DE LA ACTIVIDAD </t>
  </si>
  <si>
    <t xml:space="preserve">% DE PROBABILIDAD </t>
  </si>
  <si>
    <t xml:space="preserve">NIVEL DE PROBABILIDAD </t>
  </si>
  <si>
    <t xml:space="preserve">AFECTACION ECONOMICA </t>
  </si>
  <si>
    <t>%</t>
  </si>
  <si>
    <t xml:space="preserve">NIVEL </t>
  </si>
  <si>
    <t xml:space="preserve">AFECTACION REPUTACIONAL </t>
  </si>
  <si>
    <t>NIVEL</t>
  </si>
  <si>
    <t xml:space="preserve">% DE IMPACTO </t>
  </si>
  <si>
    <t xml:space="preserve">NIVEL DE IMPACTO </t>
  </si>
  <si>
    <t>IMPLEMENTACIÓN</t>
  </si>
  <si>
    <t>CALIFICACIÓN</t>
  </si>
  <si>
    <t>DOCUMENTACIÓN</t>
  </si>
  <si>
    <t>FRECUENCIA</t>
  </si>
  <si>
    <t>Probabilidad Residual</t>
  </si>
  <si>
    <t>Probabilidad Residual Final</t>
  </si>
  <si>
    <t>Impacto residual</t>
  </si>
  <si>
    <t>Impacto Residual Final</t>
  </si>
  <si>
    <t>Zona de Riesgo Final</t>
  </si>
  <si>
    <t>Tratamiento</t>
  </si>
  <si>
    <t xml:space="preserve">GESTIÓN ESTRATEGICA </t>
  </si>
  <si>
    <t>Gestión</t>
  </si>
  <si>
    <t>Posibilidad de pérdida reputacional</t>
  </si>
  <si>
    <t xml:space="preserve"> Por debilidades en la planeacion institucional  ( planes , programas y proyectos ) 
</t>
  </si>
  <si>
    <t xml:space="preserve">Debido a  falta de articulación entre las politicas,  planes y programas institucionales con el Plan estrategico 
</t>
  </si>
  <si>
    <t>Ejecución y Administración de procesos</t>
  </si>
  <si>
    <t>La actividad que conlleva el riesgo se ejecuta de 3 a 24 veces por año</t>
  </si>
  <si>
    <t xml:space="preserve">Muy baja </t>
  </si>
  <si>
    <t>N/A</t>
  </si>
  <si>
    <t>El riesgo afecta la imagen de la entidad internamente, de conocimiento general, nivel interno, de junta directiva y accionistas y/o de provedores</t>
  </si>
  <si>
    <t>Menor</t>
  </si>
  <si>
    <t xml:space="preserve">Menor </t>
  </si>
  <si>
    <t xml:space="preserve">Bajo </t>
  </si>
  <si>
    <t xml:space="preserve">Jefe Oficina Asesora de Planeación </t>
  </si>
  <si>
    <t xml:space="preserve">Servidor de planta o contratista </t>
  </si>
  <si>
    <t>Anual</t>
  </si>
  <si>
    <t>Revisar  la articulación entre los planes y   programas institucionales con el plan de acción</t>
  </si>
  <si>
    <t xml:space="preserve">Por medio de acompañamientos y asesorias al nivel  directivo y  de enlaces de procesos, se valida la articulación de las metas del PDD y politicas públicas con los  objetivos estratégicos e  institucionales,    asi como con  las actividades establecidas en los  planes de acción , los cuales  dan respuesta a los ejes estructurales del Plan estrategico </t>
  </si>
  <si>
    <t xml:space="preserve">En caso de encontrar inconsistencias  en la alineación , se solicita actuallización y aprobación en Comité Institucional de Gestión y Desempeño.
</t>
  </si>
  <si>
    <t xml:space="preserve">Documento del PEI  
Planes de acción
PTEP 
Acta de reunión
Correo electrónico </t>
  </si>
  <si>
    <t>Detectivo</t>
  </si>
  <si>
    <t>Manual</t>
  </si>
  <si>
    <t>Documentado</t>
  </si>
  <si>
    <t>Continua</t>
  </si>
  <si>
    <t>Con Registro</t>
  </si>
  <si>
    <t>Bajo</t>
  </si>
  <si>
    <t>Aceptar</t>
  </si>
  <si>
    <t>No se formulan acciones por quedar en zona Bajo</t>
  </si>
  <si>
    <r>
      <t>NOMBRE</t>
    </r>
    <r>
      <rPr>
        <sz val="20"/>
        <color theme="1"/>
        <rFont val="Arial"/>
        <family val="2"/>
      </rPr>
      <t xml:space="preserve"> Cumplimiento metas de los planes, programas y proyectos </t>
    </r>
    <r>
      <rPr>
        <b/>
        <sz val="20"/>
        <color theme="1"/>
        <rFont val="Arial"/>
        <family val="2"/>
      </rPr>
      <t xml:space="preserve">
FORMULA </t>
    </r>
    <r>
      <rPr>
        <sz val="20"/>
        <color theme="1"/>
        <rFont val="Arial"/>
        <family val="2"/>
      </rPr>
      <t>Número de actividades ejecutadas  / Número de actividades establecidas    *100</t>
    </r>
    <r>
      <rPr>
        <b/>
        <sz val="20"/>
        <color theme="1"/>
        <rFont val="Arial"/>
        <family val="2"/>
      </rPr>
      <t xml:space="preserve">
META : </t>
    </r>
    <r>
      <rPr>
        <sz val="20"/>
        <color theme="1"/>
        <rFont val="Arial"/>
        <family val="2"/>
      </rPr>
      <t>100%</t>
    </r>
    <r>
      <rPr>
        <b/>
        <sz val="20"/>
        <color theme="1"/>
        <rFont val="Arial"/>
        <family val="2"/>
      </rPr>
      <t xml:space="preserve">
FRECUENCIA DE MEDICIÓN : </t>
    </r>
    <r>
      <rPr>
        <sz val="20"/>
        <color theme="1"/>
        <rFont val="Arial"/>
        <family val="2"/>
      </rPr>
      <t xml:space="preserve">mensual </t>
    </r>
  </si>
  <si>
    <t xml:space="preserve">Debido a  formulación inadecuada  de planes, programas 
</t>
  </si>
  <si>
    <t xml:space="preserve">Anual </t>
  </si>
  <si>
    <t xml:space="preserve">Revisar  formulación de los planes y programas  </t>
  </si>
  <si>
    <t>Una vez realizada  la asesoria por por parte de la OAP, se revisa que la primera linea haya realizado oportuna y correctamente la formulación de  las actividades a su cargo  requeridas  para los planes y programas institucionales   acorde con  lineamientos normativos y metodológicos  establecidos.</t>
  </si>
  <si>
    <t xml:space="preserve"> En caso de inconsistencias  en la aplicación  de los lineamientos  normativos y metodológicos se  solicitará por correo electrónico  a la primera linea ( dependencias)    realizar los ajustes  a que haya lugar. </t>
  </si>
  <si>
    <t xml:space="preserve">Planes y programas institucionales 
Correo electrónico </t>
  </si>
  <si>
    <t>Cada vez que se presenta una actualización</t>
  </si>
  <si>
    <t>Verificar la justificación de la actualización de   los planes  y programas  para su aprobación  en el CIGD</t>
  </si>
  <si>
    <t>Una vez recibida la solicitud de actualización  por parte de la dependencia  se revisan los planes y programas  a modificar  teniendo en cuenta la justificación y se realiza la asesoria correspondiente  con el fin de no afectar  la planeación institucional  para  su posterior presentación y aprobación por parte del CIGD</t>
  </si>
  <si>
    <t>Si la justificación no tiene soporte  adecuado  la OAP   rechaza la misma o se solicita su ajuste 
Si el comité no aprueba la modificación se rechaza la solicitud de actualización</t>
  </si>
  <si>
    <t>Comunicación oficial 
Acta de comité</t>
  </si>
  <si>
    <t xml:space="preserve">Debido a la no aplicación de los lineamientos emitidos por las entidades competentes para la formulación   de proyectos de inversión / instrumentos de planeación </t>
  </si>
  <si>
    <t xml:space="preserve">Cada vez que se emita un lineamiento por la entidad competente </t>
  </si>
  <si>
    <t xml:space="preserve">Revisar  los lineamientos emitidos por las entidades competentes </t>
  </si>
  <si>
    <t xml:space="preserve">Se  revisa  la metodología (acciones , tiempos,  formatos, etc),  se socializa a la primera linea  (a los responsables de procesos por comunicación) ( a los enlaces por medio de mesas de trabajo)  para  proceder con el acompañamiento y asesoria  en la  formulación / actualización del proyecto o instrumento de planeación </t>
  </si>
  <si>
    <t>En caso de inconsistencias  en la aplicación  de los lineamientos  se realiza consulta con la entidad correspondiente para solicitar la aclaración  en el tema  
y realizar los  ajustes  en  la formulación  / actualización del proyecto o instrumento de planeación</t>
  </si>
  <si>
    <t xml:space="preserve">Mesas de trabajo
Formulación / actualizacion del proyecto de inversión o instrumento de gestión
Comunicación oficial </t>
  </si>
  <si>
    <t>Preventivo</t>
  </si>
  <si>
    <t>POR
 viabilizar  solicitudes  de expedición de CDP  sin el riguroso cumplimiento de los requisitos definidos en el procedimiento interno</t>
  </si>
  <si>
    <t xml:space="preserve">DEBIDO A 
debido a debilidades en la revisión de los componentes  establecidos en la  expedición de viabilidades técnicas por  parte de la Oficina Asesora de Planeación </t>
  </si>
  <si>
    <t>La actividad que conlleva el riesgo se ejecuta mínimo 500 veces al año y máximo 5000 veces por año</t>
  </si>
  <si>
    <t xml:space="preserve">Alta </t>
  </si>
  <si>
    <t>El riesgo afecta la imagen de la entidad con algunos usuarios de relevancia frente al logro de los objetivos</t>
  </si>
  <si>
    <t>Moderado</t>
  </si>
  <si>
    <t xml:space="preserve">Alto </t>
  </si>
  <si>
    <t xml:space="preserve">Gerente de proyecto </t>
  </si>
  <si>
    <t xml:space="preserve">Servidor de planta o contratista 
(Referentes  de cada dependencia a cargo del  presupuesto de inversión) </t>
  </si>
  <si>
    <t xml:space="preserve">Cada vez que se elabore una solicitud de expedición de Certificado de Disponibilidad Presupuestal </t>
  </si>
  <si>
    <t xml:space="preserve">Verificar que el objeto contractual  y sus componentes financieros estén acordes con lo registrado en  el PAA
 ( última  versión ) </t>
  </si>
  <si>
    <t xml:space="preserve">Se  revisa  que el objeto contractual aporte  al cumplimiento de la actividad  del proyecto de inversión , y que sus componentes financieros  en  el PAA estén correctamente definidos y asociados  al objeto contractual , de igual  manera que la solicitud cuente  con el recurso disponible. </t>
  </si>
  <si>
    <t xml:space="preserve">En caso de inconsistencias (revisión anterior)  en la información registrada en el PAA se debe proceder a  solicitar formalmente  los ajustes requeridos a la OAP, con el fin de dar cumplimiento a la relación  de la actividad de PI y sus componentes financieros en el PAA.
</t>
  </si>
  <si>
    <t xml:space="preserve">Solicitud de modificación  formal al  PAA 
( cuando aplique) 
Solicitudes  de trámites presupuestales ( traslados o anulaciones de CDP - cuando aplique) 
Solicitud  de Certificado de Disponibilidad Presupuestal (CDP)  </t>
  </si>
  <si>
    <t>Reducir</t>
  </si>
  <si>
    <t xml:space="preserve">Realizar  retroalimentación a los referentes de presupuesto de inversión  de los procesos   en cuanto a los principales errores que se presentan en las solicitudes de expedición de CDP </t>
  </si>
  <si>
    <r>
      <rPr>
        <b/>
        <sz val="24"/>
        <color theme="1"/>
        <rFont val="Arial"/>
        <family val="2"/>
      </rPr>
      <t xml:space="preserve">NOMBRE </t>
    </r>
    <r>
      <rPr>
        <sz val="24"/>
        <color theme="1"/>
        <rFont val="Arial"/>
        <family val="2"/>
      </rPr>
      <t xml:space="preserve">Solicitudes de CDP viabilizadas 
</t>
    </r>
    <r>
      <rPr>
        <b/>
        <sz val="24"/>
        <color theme="1"/>
        <rFont val="Arial"/>
        <family val="2"/>
      </rPr>
      <t>FORMULA</t>
    </r>
    <r>
      <rPr>
        <sz val="24"/>
        <color theme="1"/>
        <rFont val="Arial"/>
        <family val="2"/>
      </rPr>
      <t xml:space="preserve">   Número de solicitudes de expedición de CDP  devueltas por no cumplimiento de requisitos / Número de solicitudes   de expedición de CDP recibidas 
</t>
    </r>
    <r>
      <rPr>
        <b/>
        <sz val="24"/>
        <color theme="1"/>
        <rFont val="Arial"/>
        <family val="2"/>
      </rPr>
      <t xml:space="preserve">
META </t>
    </r>
    <r>
      <rPr>
        <sz val="24"/>
        <color theme="1"/>
        <rFont val="Arial"/>
        <family val="2"/>
      </rPr>
      <t xml:space="preserve">: 100%
</t>
    </r>
    <r>
      <rPr>
        <b/>
        <sz val="24"/>
        <color theme="1"/>
        <rFont val="Arial"/>
        <family val="2"/>
      </rPr>
      <t xml:space="preserve">
FRECUENCIA DE MEDICIÓN : </t>
    </r>
    <r>
      <rPr>
        <sz val="24"/>
        <color theme="1"/>
        <rFont val="Arial"/>
        <family val="2"/>
      </rPr>
      <t xml:space="preserve">mensual </t>
    </r>
  </si>
  <si>
    <t xml:space="preserve">Cada vez que se recibe una solicitud de expedición de Certificado de Disponibilidad Presupuestal </t>
  </si>
  <si>
    <t>Verificar y validar objeto contractual , recursos de inversión y  concepto de gasto de la solicitud.</t>
  </si>
  <si>
    <t>Se  revisa  que el objeto contractual aporte  al cumplimiento de la actividad  del proyecto de inversión , que  cuente  con los recursos financieros para su ejecución  y que su  concepto de gasto sea acorde al tipo de gasto</t>
  </si>
  <si>
    <t>En caso de inconsistencias  en la información  se devuelve  por controldoc al referente de presupuesto de inversión  para su corrección</t>
  </si>
  <si>
    <t>Solicitud  de la viabilidad técnica a la OAP como  paso anterior a la expedición del Certificado de Disponibilidad  Presupuestal (CDP) por parte de financiera</t>
  </si>
  <si>
    <t xml:space="preserve">
Jefe de la Oficina Asesora de Planeacíón   </t>
  </si>
  <si>
    <t xml:space="preserve">Cada vez que se recibe  una solicitud de expedición de Certificado de Disponibilidad Presupuestal para aprobación </t>
  </si>
  <si>
    <t xml:space="preserve">Verificar, validar y aprobar  que el objeto contractual  y sus componentes financieros estén acordes con lo registrado en  el PAA (última versión) </t>
  </si>
  <si>
    <t xml:space="preserve">se valida  y aprueba: 
Que la solicitud de expedición de CDP este firmada por el gerente del proyecto y el responsable  del proceso contractual.
Que el  objeto contractual aporte  al cumplimiento de la actividad  del proyecto de inversión. 
Que el número de línea, objeto contractual, rubro presupuestal, valor, PMR, POSPRE, actividad  estén acordes con lo registrado en el PAA ( versión actualizada) 
que cuente  con el recurso disponible 
 </t>
  </si>
  <si>
    <t xml:space="preserve">En caso  de inconsistencias en uno de los criterios de verificación se devuelve la solicitud  por controldoc al solicitante </t>
  </si>
  <si>
    <t xml:space="preserve">
Solicitud de expedición de CDP con visto bueno </t>
  </si>
  <si>
    <t xml:space="preserve">CONTROL  DE CAMBIOS </t>
  </si>
  <si>
    <t xml:space="preserve">FECHA </t>
  </si>
  <si>
    <t xml:space="preserve">DESCRIPCION DE LOS CAMBIOS </t>
  </si>
  <si>
    <t xml:space="preserve">JULIO DE 2025 </t>
  </si>
  <si>
    <t xml:space="preserve">Los riesgos : 
1.Posibilidad de pérdida de apropiación de recursos y perdida de imagen institucional,  por una deficiente definición de actividades y metas en los proyectos de inversión, debido a una inadecuada definición de lineamientos y asesoría en la etapa de planeación.
2. Posibilidad de pérdida reputacional, por recursos no cubiertos en la entidad por una insuficiente gestión y/o proyección de necesidades deficiente debido a la aprobación del presupuesto final por debajo de las necesidades proyectadas.
3. Posibilidad de pérdida de credibilidad de nuestros grupos de interés por incumplimiento de las metas y objetivos institucionales debido, tanto a la inadecuada formulación de las metas, como al deficiente seguimiento y análisis de los reportes de avances.
4. Posibilidad de pérdida de credibilidad y confianza con las áreas y aliados estratégicos de la entidad. Por deficiente socialización y gestión de las actividades de cooperación. Debido a un inadecuada definición de lineamientos y procedimientos para el desarrollo efectivo de la cooperación técnica y financiera no reembolsable de la entidad.
5. Posibilidad de pérdida de credibilidad y confianza por una insuficiente capacidad de implementación de estrategias y oportunidad de desarrollo debido a un bajo uso de metodologías e instrumentos para la optimización de la gestión institucional 
6. Posibilidad de perdida de credibilidad y confianza con las áreas de la entidad por incumplimiento de la metodología de administración de riesgos debido a un inadecuado seguimiento en su implementación y gestión 
Se  ajustan de acuerdo con el análisis del contexto 
</t>
  </si>
  <si>
    <t xml:space="preserve">AGOSTO  DE 2025 </t>
  </si>
  <si>
    <t xml:space="preserve">Se incorpora el riesgo relacionado con la viabilización de   solicitudes  de expedición de CDP  sin el cumplimiento de los requisitos definidos en el procedimiento interno </t>
  </si>
  <si>
    <t>Tabla Criterios para definir el nivel de probabilidad</t>
  </si>
  <si>
    <t>Tabla Criterios para definir el nivel de impacto</t>
  </si>
  <si>
    <t>Frecuencia de la Actividad</t>
  </si>
  <si>
    <t>Probabilidad</t>
  </si>
  <si>
    <t>MIN</t>
  </si>
  <si>
    <t>MAX</t>
  </si>
  <si>
    <t>Afectación Económica (o presupuestal)</t>
  </si>
  <si>
    <t>Pérdida Reputacional</t>
  </si>
  <si>
    <t>Muy Baja</t>
  </si>
  <si>
    <t>La actividad que conlleva el riesgo se ejecuta como máximos 2 veces por año</t>
  </si>
  <si>
    <t xml:space="preserve">Leve </t>
  </si>
  <si>
    <t xml:space="preserve">Afectación menor a 10 SMLMV </t>
  </si>
  <si>
    <t>El riesgo afecta la imagen de alguna área de la organización</t>
  </si>
  <si>
    <t>Baja</t>
  </si>
  <si>
    <t xml:space="preserve">Entre 10 y 50 SMLMV </t>
  </si>
  <si>
    <t>Media</t>
  </si>
  <si>
    <t>La actividad que conlleva el riesgo se ejecuta de 24 a 500 veces por año</t>
  </si>
  <si>
    <t xml:space="preserve">Moderado </t>
  </si>
  <si>
    <t xml:space="preserve">Entre 50 y 100 SMLMV </t>
  </si>
  <si>
    <t>Alta</t>
  </si>
  <si>
    <t xml:space="preserve">Mayor </t>
  </si>
  <si>
    <t xml:space="preserve">Entre 100 y 500 SMLMV </t>
  </si>
  <si>
    <t>El riesgo afecta la imagen de a entidad con efecto publicitario sostenido a nivel de sector administrativo, nivel departamental o municipal</t>
  </si>
  <si>
    <t>Muy Alta</t>
  </si>
  <si>
    <t>La actividad que conlleva el riesgo se ejecuta más de 5000 veces por año</t>
  </si>
  <si>
    <t>Catastrófico</t>
  </si>
  <si>
    <t xml:space="preserve">Mayor a 500 SMLMV </t>
  </si>
  <si>
    <t>El riesgo afecta la imagen de la entidad a nivel nacional, con efecto publicitarios sostenible a nivel país</t>
  </si>
  <si>
    <t>Impacto</t>
  </si>
  <si>
    <t>Leve</t>
  </si>
  <si>
    <t>Mayor</t>
  </si>
  <si>
    <t>Alto</t>
  </si>
  <si>
    <t>Extremo</t>
  </si>
  <si>
    <t>JULIO DE 2025</t>
  </si>
  <si>
    <t>MANEJO</t>
  </si>
  <si>
    <t xml:space="preserve">Por  inadecuado manejo de la atención de la emergencia </t>
  </si>
  <si>
    <t xml:space="preserve">Debido a desactualización o inexistencia de procedimientos para el manejo de las emergencias </t>
  </si>
  <si>
    <t xml:space="preserve">Subdirector Operativo </t>
  </si>
  <si>
    <t xml:space="preserve">Profesional contratista
 (enlace planeación) </t>
  </si>
  <si>
    <t xml:space="preserve">Trimestral </t>
  </si>
  <si>
    <t xml:space="preserve">Revisar  que los documentos  esten acordes a la normativa y a la experticia del personal operativo </t>
  </si>
  <si>
    <t xml:space="preserve">se revisa que el contenido de los documentos  del proceso esten acordes con la normativa  relacionada con la atención de emergencias, asi mismo se valida con el personal operativo los aspectos técnicos de  los documentos </t>
  </si>
  <si>
    <t xml:space="preserve">En caso de que los documentos presenten  inconsistencias, se realizan los ajustes a que haya lugar y/o se procede  a documentar las actividades  de atención de emergencias faltantes 
</t>
  </si>
  <si>
    <t xml:space="preserve">Correos electrónicos 
Actas de socialización de documentos 
Piezas gráficas 
Documentos  actualizados / creados   y publicados en la página web </t>
  </si>
  <si>
    <t xml:space="preserve">Realizar análisis y evaluación  de incidentes o servicios de emergencia  con el fin de genrar acciones de mejora </t>
  </si>
  <si>
    <t>Subdiretor operativo</t>
  </si>
  <si>
    <t xml:space="preserve">Julio de 2025 </t>
  </si>
  <si>
    <t xml:space="preserve">Diciembre de 2025 </t>
  </si>
  <si>
    <r>
      <rPr>
        <b/>
        <sz val="20"/>
        <color theme="1"/>
        <rFont val="Arial"/>
        <family val="2"/>
      </rPr>
      <t>NOMBRE</t>
    </r>
    <r>
      <rPr>
        <sz val="20"/>
        <color theme="1"/>
        <rFont val="Arial"/>
        <family val="2"/>
      </rPr>
      <t xml:space="preserve">: Evaluación Incidentes o Servicio 
FORMULA: Número de evaluaciones realizadas 
</t>
    </r>
    <r>
      <rPr>
        <b/>
        <sz val="20"/>
        <color theme="1"/>
        <rFont val="Arial"/>
        <family val="2"/>
      </rPr>
      <t>META:</t>
    </r>
    <r>
      <rPr>
        <sz val="20"/>
        <color theme="1"/>
        <rFont val="Arial"/>
        <family val="2"/>
      </rPr>
      <t xml:space="preserve"> 17
</t>
    </r>
    <r>
      <rPr>
        <b/>
        <sz val="20"/>
        <color theme="1"/>
        <rFont val="Arial"/>
        <family val="2"/>
      </rPr>
      <t>FRECUENCIA DE MEDICIÓN:</t>
    </r>
    <r>
      <rPr>
        <sz val="20"/>
        <color theme="1"/>
        <rFont val="Arial"/>
        <family val="2"/>
      </rPr>
      <t xml:space="preserve"> Semestral</t>
    </r>
  </si>
  <si>
    <t>Fiscal</t>
  </si>
  <si>
    <t>Posibilidad  de efecto dañoso sobre el recurso público</t>
  </si>
  <si>
    <t xml:space="preserve">
Por el no reporte del presunto siniestro  de bienes inventariados para adelantar el proceso de reclamacion al programa de seguros </t>
  </si>
  <si>
    <t xml:space="preserve">DEBIDO A 
la no aplicación de lo establecido en el procedimiento Reclamaciones la programa de seguros </t>
  </si>
  <si>
    <t xml:space="preserve">Profesional contratista  
(enlace planeación) </t>
  </si>
  <si>
    <t xml:space="preserve">cada vez que se presente un siniestro </t>
  </si>
  <si>
    <t xml:space="preserve">revisar que la documentacion este completa  y correcta </t>
  </si>
  <si>
    <t xml:space="preserve">una vez se reciben los documentos soporte del presunto siniestro se procede  a revisar que estos sean los establecidos en el procedimiento de reclamaciones al programa de seguros, y que la informacion sea acorde con el reporte </t>
  </si>
  <si>
    <t xml:space="preserve">En caso  de recibir reportes  de siniestros incompletos ( información y documentación) se devuelve al uniformado para que realice las correcciones del caso </t>
  </si>
  <si>
    <t xml:space="preserve">Correo electrónico de envio a la subcorporativa para dar inicio al trámite del presunto siniestro
Correo electrónico de devolución al uiniformado para las correcciones </t>
  </si>
  <si>
    <t xml:space="preserve">Elaborar un memorando en el cual se inste a los servidores a cumplir con el reporte y aplicación del procedimiento GR-PR-12 reclamaciones al programa de seguros </t>
  </si>
  <si>
    <t xml:space="preserve">profesional suboperativa </t>
  </si>
  <si>
    <t>Julio de 2025</t>
  </si>
  <si>
    <r>
      <rPr>
        <b/>
        <sz val="20"/>
        <color theme="1"/>
        <rFont val="Arial"/>
        <family val="2"/>
      </rPr>
      <t>NOMBRE</t>
    </r>
    <r>
      <rPr>
        <sz val="20"/>
        <color theme="1"/>
        <rFont val="Arial"/>
        <family val="2"/>
      </rPr>
      <t xml:space="preserve">: Reporte de siniestros 
</t>
    </r>
    <r>
      <rPr>
        <b/>
        <sz val="20"/>
        <color theme="1"/>
        <rFont val="Arial"/>
        <family val="2"/>
      </rPr>
      <t>FORMULA</t>
    </r>
    <r>
      <rPr>
        <sz val="20"/>
        <color theme="1"/>
        <rFont val="Arial"/>
        <family val="2"/>
      </rPr>
      <t xml:space="preserve">: Número de siniestros detectados sin reporte 
</t>
    </r>
    <r>
      <rPr>
        <b/>
        <sz val="20"/>
        <color theme="1"/>
        <rFont val="Arial"/>
        <family val="2"/>
      </rPr>
      <t>META</t>
    </r>
    <r>
      <rPr>
        <sz val="20"/>
        <color theme="1"/>
        <rFont val="Arial"/>
        <family val="2"/>
      </rPr>
      <t xml:space="preserve">: 2
</t>
    </r>
    <r>
      <rPr>
        <b/>
        <sz val="20"/>
        <color theme="1"/>
        <rFont val="Arial"/>
        <family val="2"/>
      </rPr>
      <t>FRECUENCIA DE MEDICIÓN</t>
    </r>
    <r>
      <rPr>
        <sz val="20"/>
        <color theme="1"/>
        <rFont val="Arial"/>
        <family val="2"/>
      </rPr>
      <t xml:space="preserve">: Semestral </t>
    </r>
  </si>
  <si>
    <t>Por información  imprecisa en el formato único de recolección de datos</t>
  </si>
  <si>
    <t xml:space="preserve">DEBIDO al diligenciamiento ilegible, incompleto e impreciso de los incidentes reportados </t>
  </si>
  <si>
    <t xml:space="preserve">comandante de incidente y /o 
comandante de guardia </t>
  </si>
  <si>
    <t xml:space="preserve">cada vez que se presente una emergencia </t>
  </si>
  <si>
    <t xml:space="preserve">Revisar que  la información reportada en el FURD este completa y con la calidad requerida </t>
  </si>
  <si>
    <t>Una vez se recibe  el FURD se revisa de forma aleatoria que el  mismo este  totalmente diligenciado  en forma clara, legible y  sin enmendaduras</t>
  </si>
  <si>
    <t xml:space="preserve">En caso de encontrar inconsistencias  se solicitan las correcciones a que haya lugar </t>
  </si>
  <si>
    <t xml:space="preserve">Muestra aleatoria  de FURD - Formato Unico de Recolección de Datos 
</t>
  </si>
  <si>
    <t>Correctivo</t>
  </si>
  <si>
    <t xml:space="preserve">Implementar el FURD hibrido ( fisico- digital) </t>
  </si>
  <si>
    <r>
      <rPr>
        <b/>
        <sz val="20"/>
        <color theme="1"/>
        <rFont val="Arial"/>
        <family val="2"/>
      </rPr>
      <t>NOMBRE.</t>
    </r>
    <r>
      <rPr>
        <sz val="20"/>
        <color theme="1"/>
        <rFont val="Arial"/>
        <family val="2"/>
      </rPr>
      <t xml:space="preserve"> Diligenciamiento FURD
</t>
    </r>
    <r>
      <rPr>
        <b/>
        <sz val="20"/>
        <color theme="1"/>
        <rFont val="Arial"/>
        <family val="2"/>
      </rPr>
      <t>FORMULA:</t>
    </r>
    <r>
      <rPr>
        <sz val="20"/>
        <color theme="1"/>
        <rFont val="Arial"/>
        <family val="2"/>
      </rPr>
      <t xml:space="preserve"> Número de FURD  con información  imprecisa 
</t>
    </r>
    <r>
      <rPr>
        <b/>
        <sz val="20"/>
        <color theme="1"/>
        <rFont val="Arial"/>
        <family val="2"/>
      </rPr>
      <t xml:space="preserve">META: </t>
    </r>
    <r>
      <rPr>
        <sz val="20"/>
        <color theme="1"/>
        <rFont val="Arial"/>
        <family val="2"/>
      </rPr>
      <t xml:space="preserve"> 5 
</t>
    </r>
    <r>
      <rPr>
        <b/>
        <sz val="20"/>
        <color theme="1"/>
        <rFont val="Arial"/>
        <family val="2"/>
      </rPr>
      <t>FRECUENCIA DE MEDICIÓN</t>
    </r>
    <r>
      <rPr>
        <sz val="20"/>
        <color theme="1"/>
        <rFont val="Arial"/>
        <family val="2"/>
      </rPr>
      <t xml:space="preserve">: Mensual </t>
    </r>
  </si>
  <si>
    <t>Junio de 2025</t>
  </si>
  <si>
    <t xml:space="preserve">los riesgos :
1. Posibilidad de pérdida de imagen institucional por inadecuada inversión de los recursos, debido a la deficiente planeación de la gestión de la subdirección operativa
2.  Posibilidad de pérdida reputacional y económica por atención inadecuada e inoportuna de las emergencias, debido a fallas, tanto en la identificación de recursos logísticos, proyección de necesidades de la operación misional, como en la definición y aplicación de los procedimientos 
se ajustan de acuerdo con el contexto identificado </t>
  </si>
  <si>
    <t>REDUCCIÓN</t>
  </si>
  <si>
    <t xml:space="preserve"> por elaborar formaciones o capacitaciones no acordes con la gestión del riesgo</t>
  </si>
  <si>
    <t xml:space="preserve">Debido a la deficiencia en la revisión de los contenidos temáticos </t>
  </si>
  <si>
    <t xml:space="preserve">Subdirector de gestión del riesgo </t>
  </si>
  <si>
    <r>
      <t xml:space="preserve">Profesional especializado </t>
    </r>
    <r>
      <rPr>
        <sz val="20"/>
        <color rgb="FFFF0000"/>
        <rFont val="Arial"/>
        <family val="2"/>
      </rPr>
      <t xml:space="preserve">
</t>
    </r>
    <r>
      <rPr>
        <sz val="20"/>
        <color theme="1"/>
        <rFont val="Arial"/>
        <family val="2"/>
      </rPr>
      <t xml:space="preserve">
</t>
    </r>
  </si>
  <si>
    <t xml:space="preserve">Una vez se elabore el programa de formación y capacitación / trimestralmente </t>
  </si>
  <si>
    <t xml:space="preserve">Validar  la pertinencia de los contenidos de cada programa </t>
  </si>
  <si>
    <t>Se revisa en conjunto con el equipo de formacion y capacitación que los contenidos de los nuevos programas  y de los existentes  sean pertinentes a la gestión del riesgo</t>
  </si>
  <si>
    <t xml:space="preserve">En caso de presentarse inconsistencias se realizan los ajustes a que hayan lugar </t>
  </si>
  <si>
    <t>Programa de formación y capacitación validado (microcurriculo)</t>
  </si>
  <si>
    <t>Realizar encuestas de satisfacción con la implementación de las capacitaciones</t>
  </si>
  <si>
    <t xml:space="preserve">Profesional especializado </t>
  </si>
  <si>
    <r>
      <t>NOMBRE</t>
    </r>
    <r>
      <rPr>
        <sz val="20"/>
        <color theme="1"/>
        <rFont val="Arial"/>
        <family val="2"/>
      </rPr>
      <t xml:space="preserve"> Porcentaje de satisfacción en formaciones/capacitaciones en gestión del riesgo</t>
    </r>
    <r>
      <rPr>
        <b/>
        <sz val="20"/>
        <color theme="1"/>
        <rFont val="Arial"/>
        <family val="2"/>
      </rPr>
      <t xml:space="preserve">
FORMULA (</t>
    </r>
    <r>
      <rPr>
        <sz val="20"/>
        <color theme="1"/>
        <rFont val="Arial"/>
        <family val="2"/>
      </rPr>
      <t>No. De personas asistentes que calificaron bien la formación/capacitación / Total de personas asistentes a la formación/capacitación)*100</t>
    </r>
    <r>
      <rPr>
        <b/>
        <sz val="20"/>
        <color theme="1"/>
        <rFont val="Arial"/>
        <family val="2"/>
      </rPr>
      <t xml:space="preserve">
META: </t>
    </r>
    <r>
      <rPr>
        <sz val="20"/>
        <color theme="1"/>
        <rFont val="Arial"/>
        <family val="2"/>
      </rPr>
      <t>80%</t>
    </r>
    <r>
      <rPr>
        <b/>
        <sz val="20"/>
        <color theme="1"/>
        <rFont val="Arial"/>
        <family val="2"/>
      </rPr>
      <t xml:space="preserve">
FRECUENCIA DE MEDICIÓN: </t>
    </r>
    <r>
      <rPr>
        <sz val="20"/>
        <color theme="1"/>
        <rFont val="Arial"/>
        <family val="2"/>
      </rPr>
      <t>anual</t>
    </r>
    <r>
      <rPr>
        <b/>
        <sz val="20"/>
        <color theme="1"/>
        <rFont val="Arial"/>
        <family val="2"/>
      </rPr>
      <t xml:space="preserve"> </t>
    </r>
  </si>
  <si>
    <t xml:space="preserve">Por emitir conceptos técnicos (inspecciones, revisión de proyectos,   protección contra incendio y seguridad humana, aglomeraciones de público y/o pirotecnia), que no cumplan con la normatividad vigente </t>
  </si>
  <si>
    <t>Debido a la deficiencia en la  revisión de la información existente</t>
  </si>
  <si>
    <t>Profesional especializado 
(Coordinador de Inspecciones técnicas)</t>
  </si>
  <si>
    <t xml:space="preserve">Mensual </t>
  </si>
  <si>
    <t xml:space="preserve">Validar por medio de visitas  de manera aleatoria  la veracidad de la informacion registrada en el portal de servicios por parte del solicitante </t>
  </si>
  <si>
    <t xml:space="preserve">Durante la visita se validan la condiciones de seguridad humana y protección contra incendios de los establecimientos comerciales frente a la informacion registrada en el aplicativo misional </t>
  </si>
  <si>
    <t xml:space="preserve">En caso en que se encuentren incumplimientos frente a la norma existente se revoca el concepto tecnico y se notifica  la Alcalcia Local para que ejecute las acciones legales pertinentes </t>
  </si>
  <si>
    <t>Formato de visita inspección técnica diligenciado
Comunicación oficial a la Alcadia Local correspondiene, adjuntando las evidencias (cuando aplique)</t>
  </si>
  <si>
    <t>Realizar sensibilizaciones al equipo de trabajo para reforzar y unificar criterios normativos y procedimentales para la emisión de conceptos técnicos</t>
  </si>
  <si>
    <t>Profesional coordinador de inspecciones técnicos</t>
  </si>
  <si>
    <t>Diciembre de 2025</t>
  </si>
  <si>
    <r>
      <t xml:space="preserve">NOMBRE </t>
    </r>
    <r>
      <rPr>
        <sz val="20"/>
        <color theme="1"/>
        <rFont val="Arial"/>
        <family val="2"/>
      </rPr>
      <t xml:space="preserve">Conceptos técnicos </t>
    </r>
    <r>
      <rPr>
        <b/>
        <sz val="20"/>
        <color theme="1"/>
        <rFont val="Arial"/>
        <family val="2"/>
      </rPr>
      <t xml:space="preserve">
FORMULA:</t>
    </r>
    <r>
      <rPr>
        <sz val="20"/>
        <color theme="1"/>
        <rFont val="Arial"/>
        <family val="2"/>
      </rPr>
      <t xml:space="preserve">Número de conceptos técnicos corregidos </t>
    </r>
    <r>
      <rPr>
        <b/>
        <sz val="20"/>
        <color theme="1"/>
        <rFont val="Arial"/>
        <family val="2"/>
      </rPr>
      <t xml:space="preserve">
</t>
    </r>
    <r>
      <rPr>
        <b/>
        <sz val="20"/>
        <rFont val="Arial"/>
        <family val="2"/>
      </rPr>
      <t xml:space="preserve">META </t>
    </r>
    <r>
      <rPr>
        <sz val="20"/>
        <rFont val="Arial"/>
        <family val="2"/>
      </rPr>
      <t xml:space="preserve"> : 0 </t>
    </r>
    <r>
      <rPr>
        <b/>
        <sz val="20"/>
        <color rgb="FFFF0000"/>
        <rFont val="Arial"/>
        <family val="2"/>
      </rPr>
      <t xml:space="preserve">
</t>
    </r>
    <r>
      <rPr>
        <b/>
        <sz val="20"/>
        <rFont val="Arial"/>
        <family val="2"/>
      </rPr>
      <t>FRECUENCIA DE MEDICIÓN :</t>
    </r>
    <r>
      <rPr>
        <b/>
        <sz val="20"/>
        <color theme="1"/>
        <rFont val="Arial"/>
        <family val="2"/>
      </rPr>
      <t xml:space="preserve"> </t>
    </r>
    <r>
      <rPr>
        <sz val="20"/>
        <color theme="1"/>
        <rFont val="Arial"/>
        <family val="2"/>
      </rPr>
      <t xml:space="preserve">mensual </t>
    </r>
  </si>
  <si>
    <t>Profesional y/o técnicos Aglomeraciones de Público SGR</t>
  </si>
  <si>
    <t xml:space="preserve">Cada vez que se reciba solicitud por SUGA </t>
  </si>
  <si>
    <t xml:space="preserve">Validar  la información registrada dentro del SUGA por parte del solicitante </t>
  </si>
  <si>
    <t xml:space="preserve">Se revisa que las especificaciones del evento sean acordes con la normatividad legal vigente </t>
  </si>
  <si>
    <t>En caso en que se encuentren incumplimientos frente a la norma existente se revoca el concepto tecnico y se se remite al SUGA</t>
  </si>
  <si>
    <t>SUGA - Concepto técnico</t>
  </si>
  <si>
    <t>Cada vez que se reciba una solicitud de revisión del proyecto</t>
  </si>
  <si>
    <t xml:space="preserve">Validar  la información suministrada por parte del solicitante </t>
  </si>
  <si>
    <t>Se revisa que las especificaciones normativas vigentes estén contempladas dentro del proyecto</t>
  </si>
  <si>
    <t>En caso de encontrar incumplimientos en la revisión del proyecto se notifica al solicitante las recomendaciones para su subsanación</t>
  </si>
  <si>
    <t>Comunicación oficial (Informe de revisión del proyecto</t>
  </si>
  <si>
    <t xml:space="preserve">Por implementar programas y campañas de prevención en gestión de riesgos no acordes al arbol de programas y campañas </t>
  </si>
  <si>
    <t xml:space="preserve">Debido a la inadecuada revisión  del contenido  del programa / campaña </t>
  </si>
  <si>
    <t>Subdirector de gestión del riesgo</t>
  </si>
  <si>
    <t>Subdirector de gestión del riesgo,</t>
  </si>
  <si>
    <t xml:space="preserve">Cada vez que se genera un programa o campaña </t>
  </si>
  <si>
    <t xml:space="preserve">Revisar y aprobar  que el programa/ campaña este acorde con el árbol de programas y campañas establecido en la guia de elaboracion de programas y campañas </t>
  </si>
  <si>
    <t xml:space="preserve">Se revisa  que el programa o campaña cumpla con la identificacion de los riesgos, definicion de objetivos ,identificación de población objeto y Caracterización de la población objeto  para dar la viabilidad </t>
  </si>
  <si>
    <t>En caso  que le programa o campaña no este acorde con los lineamientos establecidos se solicita  la modificación del contenido.</t>
  </si>
  <si>
    <t xml:space="preserve">Documentos soporte del programa o campaña </t>
  </si>
  <si>
    <t>Realizar encuestas de satisfacción durante la implementación de los programas</t>
  </si>
  <si>
    <t>Profesional (Líder programas y campañas de prevención)</t>
  </si>
  <si>
    <r>
      <t xml:space="preserve">NOMBRE: </t>
    </r>
    <r>
      <rPr>
        <sz val="20"/>
        <color theme="1"/>
        <rFont val="Arial"/>
        <family val="2"/>
      </rPr>
      <t>Programas y campañas</t>
    </r>
    <r>
      <rPr>
        <sz val="20"/>
        <rFont val="Arial"/>
        <family val="2"/>
      </rPr>
      <t xml:space="preserve">
</t>
    </r>
    <r>
      <rPr>
        <b/>
        <sz val="20"/>
        <rFont val="Arial"/>
        <family val="2"/>
      </rPr>
      <t xml:space="preserve">FORMULA: </t>
    </r>
    <r>
      <rPr>
        <sz val="20"/>
        <rFont val="Arial"/>
        <family val="2"/>
      </rPr>
      <t>Número de programas o campañas que después de aplicada la prueba piloto tuvieron correcciones</t>
    </r>
    <r>
      <rPr>
        <b/>
        <sz val="20"/>
        <rFont val="Arial"/>
        <family val="2"/>
      </rPr>
      <t xml:space="preserve">
META: </t>
    </r>
    <r>
      <rPr>
        <sz val="20"/>
        <rFont val="Arial"/>
        <family val="2"/>
      </rPr>
      <t>0</t>
    </r>
    <r>
      <rPr>
        <b/>
        <sz val="20"/>
        <rFont val="Arial"/>
        <family val="2"/>
      </rPr>
      <t xml:space="preserve">
FRECUENCIA DE MEDICIÓN: </t>
    </r>
    <r>
      <rPr>
        <sz val="20"/>
        <rFont val="Arial"/>
        <family val="2"/>
      </rPr>
      <t>anual</t>
    </r>
  </si>
  <si>
    <t xml:space="preserve">Debido a la falta de seguimiento a la implementación del programa / campaña </t>
  </si>
  <si>
    <t>Profesional ( Líder programas y campañas de prevención)</t>
  </si>
  <si>
    <t>Cada vez que se genera un programa o campaña 
En la implementación</t>
  </si>
  <si>
    <t>Revisar los resultados de los programas o campañas implementadas</t>
  </si>
  <si>
    <t>Se revisan los resultados de los programas o campañas implementadas, teniendo en cuenta número de personas que solicitan y número de personas que participan en los programas.</t>
  </si>
  <si>
    <t xml:space="preserve">En caso de presentarse incumplimientos se realizan los ajustes pertinentes al programa o campaña </t>
  </si>
  <si>
    <t>Evidencias ( soportes de ejecución campaña / programa) , indicadores de producto, bases de datos de beneficiarios de los programas</t>
  </si>
  <si>
    <t>Por la no atención oportuna de las acciones o plan de acción derivadas de los Consejos locales de Gestión del Riesgo y Cambio Climático</t>
  </si>
  <si>
    <t>Debido a la falta de seguimiento a las acciones o plan de acción bajo la responsabilidad de la entidad</t>
  </si>
  <si>
    <t>media</t>
  </si>
  <si>
    <t>Profesional especializado</t>
  </si>
  <si>
    <t>Cada vez que se asista a un consejo local de de Gestión del Riesgo y Cambio Climático</t>
  </si>
  <si>
    <t xml:space="preserve">Revisar los reportes y asignar los compromisos a los responsables </t>
  </si>
  <si>
    <t>Se consolidan las actas en un forms y se registra en un cuadro de control, en los reportes se revisa la asistencias, los compromisos adquiridos por parte de la entidad. Revisados los compromisos se programan el desarrollo del mismo con la subdirección correspondiente. Se transmite a la subdirección correspondiente para que inicie su implementación</t>
  </si>
  <si>
    <t>En caso de encontrar que un compromiso no es competencia de la entidad, el delegado tendrá que informar en la próxima sesión</t>
  </si>
  <si>
    <t>Sharepoint (seguimiento compromisos Consejos Locales)</t>
  </si>
  <si>
    <t>Realizar reunión con Operativa para coordinar el cumplimiento de compromisos</t>
  </si>
  <si>
    <t xml:space="preserve">Contratista especializado </t>
  </si>
  <si>
    <r>
      <t xml:space="preserve">NOMBRE: </t>
    </r>
    <r>
      <rPr>
        <sz val="20"/>
        <color theme="1"/>
        <rFont val="Arial"/>
        <family val="2"/>
      </rPr>
      <t xml:space="preserve">Compromisos del plan de acción derivadas de los Consejos locales de Gestión del Riesgo y Cambio Climático </t>
    </r>
    <r>
      <rPr>
        <b/>
        <sz val="20"/>
        <color theme="1"/>
        <rFont val="Arial"/>
        <family val="2"/>
      </rPr>
      <t xml:space="preserve">
FORMULA: </t>
    </r>
    <r>
      <rPr>
        <sz val="20"/>
        <color theme="1"/>
        <rFont val="Arial"/>
        <family val="2"/>
      </rPr>
      <t>(Compromisos del plan de acción derivadas de los Consejos locales de Gestión del Riesgo y Cambio Climático realizadas / Compromisos del plan de acción derivadas de los Consejos locales de Gestión del Riesgo y Cambio Climático programadas)*100</t>
    </r>
    <r>
      <rPr>
        <b/>
        <sz val="20"/>
        <color theme="1"/>
        <rFont val="Arial"/>
        <family val="2"/>
      </rPr>
      <t xml:space="preserve">
META: </t>
    </r>
    <r>
      <rPr>
        <sz val="20"/>
        <color theme="1"/>
        <rFont val="Arial"/>
        <family val="2"/>
      </rPr>
      <t>100%</t>
    </r>
    <r>
      <rPr>
        <b/>
        <sz val="20"/>
        <color theme="1"/>
        <rFont val="Arial"/>
        <family val="2"/>
      </rPr>
      <t xml:space="preserve">
FRECUENCIA DE MEDICIÓN: </t>
    </r>
    <r>
      <rPr>
        <sz val="20"/>
        <color theme="1"/>
        <rFont val="Arial"/>
        <family val="2"/>
      </rPr>
      <t>trimestral</t>
    </r>
  </si>
  <si>
    <t xml:space="preserve">Los riesgos : 
1.Posibilidad de pérdida reputacional por no realizar una adecuada planificación de los productos asociados al proceso debido a la deficiencia del análisis de datos. NO ES UN RIESGO 
2.Posibilidad de pérdida reputacional al no diseñar, formular e implementar programas y campañas de prevención de manera adecuada por falta de recursos humanos, tecnológicos y financieros. SE AJUSTA POR :  Por elaboración de programas y  campañas de prevención en gestión de riesgos no   acordes al arbol de programas y campañas 
3.Posibilidad de pérdida reputacional al no desarrollar las actividades necesarias para la prestación de los servicios de inspecciones técnicas, revisión de proyectos y la emisión del concepto técnico de  seguridad humana y protección contra incendios por falta de recursos humanos, tecnológicos y financieros . SE AJUSTA POR : Por emitir   conceptos técnicos (inspecciones, revisión de proyectos ,   protección contra  incendio y seguridad humana , aglomeraciones de público y/o pirotecnia ), que no cumplan con la normatividad vigente 
4.Posibilidad de pérdida reputacional al no emitir el concepto respectivo de aglomeraciones de público y/o pirotecnia, de conformidad con la normatividad vigente por falta de recursos humanos, tecnológicos y financieros. SE AJUSTA POR : Por emitir   conceptos técnicos (inspecciones, revisión de proyectos ,   protección contra  incendio y seguridad humana , aglomeraciones de público y/o pirotecnia ), que no cumplan con la normatividad vigente 
5.Posibilidad de pérdida reputacional al no tener procesos formativos que permitan el conocimiento en la gestión del riesgo por falta de recursos  humanos, tecnológicos y financieros . SE  AJUSTA POR   no cumplir  con el   plan de acción de formación y capacitación   en  gestión de riesgo en cumplimiento a la normatividad vigente </t>
  </si>
  <si>
    <t xml:space="preserve">Código: GE-PR08- FT01	</t>
  </si>
  <si>
    <t>Por la generación de información tecnica  imprecisa requerida para  el desarrollo de actividades en los procesos de reducción y manejo</t>
  </si>
  <si>
    <t xml:space="preserve">Debido a la falta de calidad de datos de la entidad 
</t>
  </si>
  <si>
    <r>
      <t xml:space="preserve">Servidor de planta </t>
    </r>
    <r>
      <rPr>
        <sz val="20"/>
        <rFont val="Arial"/>
        <family val="2"/>
      </rPr>
      <t xml:space="preserve">o contratista 
( Lider de caracterizacion y analisis de escenarios de riesgos) </t>
    </r>
    <r>
      <rPr>
        <sz val="20"/>
        <color rgb="FFFF0000"/>
        <rFont val="Arial"/>
        <family val="2"/>
      </rPr>
      <t xml:space="preserve">
</t>
    </r>
    <r>
      <rPr>
        <sz val="20"/>
        <color theme="1"/>
        <rFont val="Arial"/>
        <family val="2"/>
      </rPr>
      <t xml:space="preserve">
</t>
    </r>
  </si>
  <si>
    <t xml:space="preserve">Validar información contenida en la base de datos de suboperativa </t>
  </si>
  <si>
    <t xml:space="preserve">dependiendo del escenario de riesgo  a  analizar  en la vigencia se validan  y verifican las variables  del escenario ( ubicación, areas de afectación, causa y subtipo del incidente) frente a la descripcion del incidente reportado y a información sumistrada por fuentes externas </t>
  </si>
  <si>
    <t>En caso de encontrar inconsistencias / datos desactualizados  en la base de datos  se reporta a la subdirección operativa  para su corrección</t>
  </si>
  <si>
    <t xml:space="preserve">Base  de datos  
Correo electrónico reportando la inconsistencia / actualización </t>
  </si>
  <si>
    <t xml:space="preserve">
Realizar mesas de trabajo para retroalimentar el reporte   y generacion de datos entregados al proceso de conocimiento por parte del proceso de manejo
</t>
  </si>
  <si>
    <t xml:space="preserve">Servidor  de planta o contratista 
(Coordinador producción e innovación) </t>
  </si>
  <si>
    <r>
      <t xml:space="preserve">NOMBRE: </t>
    </r>
    <r>
      <rPr>
        <sz val="20"/>
        <color theme="1"/>
        <rFont val="Arial"/>
        <family val="2"/>
      </rPr>
      <t>Requerimientos de informacion técnica</t>
    </r>
    <r>
      <rPr>
        <b/>
        <sz val="20"/>
        <color theme="1"/>
        <rFont val="Arial"/>
        <family val="2"/>
      </rPr>
      <t xml:space="preserve"> 
FORMULA </t>
    </r>
    <r>
      <rPr>
        <sz val="20"/>
        <color theme="1"/>
        <rFont val="Arial"/>
        <family val="2"/>
      </rPr>
      <t xml:space="preserve">Número de requerimientos recibidos  por información técnica  imprecisa </t>
    </r>
    <r>
      <rPr>
        <b/>
        <sz val="20"/>
        <color theme="1"/>
        <rFont val="Arial"/>
        <family val="2"/>
      </rPr>
      <t xml:space="preserve">
META : 0 
FRECUENCIA DE MEDICIÓN</t>
    </r>
    <r>
      <rPr>
        <sz val="20"/>
        <color theme="1"/>
        <rFont val="Arial"/>
        <family val="2"/>
      </rPr>
      <t xml:space="preserve">:Mensual </t>
    </r>
  </si>
  <si>
    <t>Servidor de planta o contratista 
( Equipo de caracterizacion y analisis de escenarios de riesgos)</t>
  </si>
  <si>
    <t xml:space="preserve">Cada vez que requiera </t>
  </si>
  <si>
    <t xml:space="preserve">Verificar   las condiciones actuales del territorio versus  la información cartográfica disponible  en medios oficiales </t>
  </si>
  <si>
    <t>se realizan visitas en campo y /o reuniones con  el  referente  territorial  para cotejar la información cartografica dispuesta en medios oficiales  contra  las condiciones  actuales del territorio con el fin de actualizar los datos  para    poder generar información tecnica precisa</t>
  </si>
  <si>
    <t xml:space="preserve">Se realizan las correcciones  en la base de datos geográfica (GDB) </t>
  </si>
  <si>
    <t xml:space="preserve">Base de datos geográfica (GDB) - última versión
Registro fotográfico - informe
</t>
  </si>
  <si>
    <t xml:space="preserve">Los riesgos :
1. Probabilidad de pérdida reputacional y económica  por falta de asertividad en las proyecciones y  toma de decisiones para la operación misional, debido a deficiencia en los atributos de la información recolectada y comunicada
2. Probabilidad de pérdida reputacional e impacto económico por imprecisión en la definición de las especificaciones técnicas de las necesidades, debido a falta de información o desconocimiento técnico .
SE AJUSTAN TENIENDO EN CUENTA EL CONTEXTO </t>
  </si>
  <si>
    <t>P</t>
  </si>
  <si>
    <t xml:space="preserve">GESTIÓN TECNOLOGÍAS DE LA INFORMACIÓN Y LAS COMUNICACIONES </t>
  </si>
  <si>
    <t xml:space="preserve">  Por difusión de información inoportuna e incorrecta de la gestion relacionada con  la misionalidad de la entidad </t>
  </si>
  <si>
    <t xml:space="preserve">Debido a omisiones  en el seguimiento  a la divulgación </t>
  </si>
  <si>
    <t xml:space="preserve">Media </t>
  </si>
  <si>
    <t xml:space="preserve">Directora  General </t>
  </si>
  <si>
    <t>Líder de Comunicaciones y Prensa o quien éste designe</t>
  </si>
  <si>
    <t>Verificar las acciones comunicativas y de información pública, del personal operativo y administrativo de la entidad  frente a los periodistas en un taller de voceria</t>
  </si>
  <si>
    <t xml:space="preserve">A traves de  este taller se refuerza  el procedimiento de Divulgación de la Información y la manera en que se debe abordar el manejo de la comunicación en los medios con el fin de evitar difusión de información incorrecta </t>
  </si>
  <si>
    <t xml:space="preserve">En caso de detectar difusión de información incorrecta se hace un  llamado a realizar las acciones de acuerdo al Procedimiento de divulgación </t>
  </si>
  <si>
    <t>Acta de reunión  o fotos del taller</t>
  </si>
  <si>
    <t xml:space="preserve">Elaborar  ABC  del  buen vocero en la entidad </t>
  </si>
  <si>
    <t>Noviembre de 2025</t>
  </si>
  <si>
    <r>
      <rPr>
        <b/>
        <sz val="20"/>
        <color theme="1"/>
        <rFont val="Arial"/>
        <family val="2"/>
      </rPr>
      <t xml:space="preserve">NOMBRE : </t>
    </r>
    <r>
      <rPr>
        <sz val="20"/>
        <color theme="1"/>
        <rFont val="Arial"/>
        <family val="2"/>
      </rPr>
      <t xml:space="preserve">Noticias emitidas </t>
    </r>
    <r>
      <rPr>
        <b/>
        <sz val="20"/>
        <color theme="1"/>
        <rFont val="Arial"/>
        <family val="2"/>
      </rPr>
      <t xml:space="preserve">
FRECUENCIA DE MEDICIÓN FORMULA:</t>
    </r>
    <r>
      <rPr>
        <sz val="20"/>
        <color theme="1"/>
        <rFont val="Arial"/>
        <family val="2"/>
      </rPr>
      <t xml:space="preserve"> Número de noticias incorrectas e inoportunas emitidas/  Total de noticias  emitidas
</t>
    </r>
    <r>
      <rPr>
        <b/>
        <sz val="20"/>
        <color theme="1"/>
        <rFont val="Arial"/>
        <family val="2"/>
      </rPr>
      <t>META :</t>
    </r>
    <r>
      <rPr>
        <sz val="20"/>
        <color theme="1"/>
        <rFont val="Arial"/>
        <family val="2"/>
      </rPr>
      <t xml:space="preserve"> 10%
</t>
    </r>
    <r>
      <rPr>
        <b/>
        <sz val="20"/>
        <color theme="1"/>
        <rFont val="Arial"/>
        <family val="2"/>
      </rPr>
      <t xml:space="preserve">
FRECUENCIA  DE MEDICIÓN:</t>
    </r>
    <r>
      <rPr>
        <sz val="20"/>
        <color theme="1"/>
        <rFont val="Arial"/>
        <family val="2"/>
      </rPr>
      <t xml:space="preserve"> Mensual 
</t>
    </r>
    <r>
      <rPr>
        <b/>
        <sz val="20"/>
        <color theme="1"/>
        <rFont val="Arial"/>
        <family val="2"/>
      </rPr>
      <t/>
    </r>
  </si>
  <si>
    <t xml:space="preserve">Cuando se presente una emergencia relevante </t>
  </si>
  <si>
    <t>Validar la aprobación de vocería por parte de la Dirección General hacia la o las personas pertinentes para brindar información en medios de comunicación</t>
  </si>
  <si>
    <t xml:space="preserve">De acuerdo a las solicitudes de vocería de los medios de comunicación, coordinar acciones para proponer personas idóneas y, de esta forma, obtener la autorización por parte de la Dirección para que se pueda proceder con la vocería pertinente y sobre el tema adecuado de forma oportuna </t>
  </si>
  <si>
    <t xml:space="preserve">En caso de detectar difusión de información inoportuna  se realiza  un llamado a realizar las acciones de acuerdo al Procedimiento de divulgación </t>
  </si>
  <si>
    <t>Pantallazo de los chats con la Dirección de la Entidad, de tal forma que se evidencie la autorización de vocería.</t>
  </si>
  <si>
    <t xml:space="preserve">Semanal </t>
  </si>
  <si>
    <t>Verificar la información de los incidentes que atiende la entidad, de tal forma que se emitan de forma oportuna  autorizados por la persona encargada o delegada para tal fin</t>
  </si>
  <si>
    <t>Realizar seguimiento a los mensajes de emergencias que se van a emitir por parte de la entidad , contando con una persona que esté atenta a la información emitida por el Centro de Coordinación y comunicaciones, decodificando la información y llevándola a su aprobación por un delegado que pueda revisar y aprobar dicho mensaje, antes de ser informado a la Alcaldía Mayor de Bogotá  y luego a periodistas.</t>
  </si>
  <si>
    <t>En caso de detectar difusión de información inoportuna se realiza un llamado al cumplimiento de las acciones determinadas.</t>
  </si>
  <si>
    <t>Pantallazo del celular de Comunicaciones y Prensa, en el que se evidencie la aprobacion pertinente.</t>
  </si>
  <si>
    <t>Muy baja</t>
  </si>
  <si>
    <t xml:space="preserve">Verificar la información de la emergencia con el comandante del incidente  de tal forma que se pueda clasificar  y pasar a un lenguaje común de la ciudadania </t>
  </si>
  <si>
    <t xml:space="preserve">se realiza la verificación del origen y causa de la emergencia, asi como de la afectacion en los bienes y personas, de tal forma que se pueda proceder con la entrega completa y adecuada de información  pública  a  traves de la pieza comunicacional adecuada a la población objetivo </t>
  </si>
  <si>
    <t xml:space="preserve">En caso de detectar difusión de información incorrecta se hace un alcance a la información socializada  con el apoyo del comandante del incidente </t>
  </si>
  <si>
    <t xml:space="preserve">Pieza comunicacional emitida
Pantallazo de los chats con la información corregida en los casos que aplique </t>
  </si>
  <si>
    <r>
      <rPr>
        <b/>
        <sz val="30"/>
        <color theme="1"/>
        <rFont val="Arial"/>
        <family val="2"/>
      </rPr>
      <t xml:space="preserve">NOMBRE : </t>
    </r>
    <r>
      <rPr>
        <sz val="30"/>
        <color theme="1"/>
        <rFont val="Arial"/>
        <family val="2"/>
      </rPr>
      <t xml:space="preserve">Noticias emitidas </t>
    </r>
    <r>
      <rPr>
        <b/>
        <sz val="30"/>
        <color theme="1"/>
        <rFont val="Arial"/>
        <family val="2"/>
      </rPr>
      <t xml:space="preserve">
FRECUENCIA DE MEDICIÓN FORMULA:</t>
    </r>
    <r>
      <rPr>
        <sz val="30"/>
        <color theme="1"/>
        <rFont val="Arial"/>
        <family val="2"/>
      </rPr>
      <t xml:space="preserve"> Número de noticias incorrectas e inoportunas emitidas/  Total de noticias  emitidas
</t>
    </r>
    <r>
      <rPr>
        <b/>
        <sz val="30"/>
        <color theme="1"/>
        <rFont val="Arial"/>
        <family val="2"/>
      </rPr>
      <t>META :</t>
    </r>
    <r>
      <rPr>
        <sz val="30"/>
        <color theme="1"/>
        <rFont val="Arial"/>
        <family val="2"/>
      </rPr>
      <t xml:space="preserve"> 10%
</t>
    </r>
    <r>
      <rPr>
        <b/>
        <sz val="30"/>
        <color theme="1"/>
        <rFont val="Arial"/>
        <family val="2"/>
      </rPr>
      <t xml:space="preserve">
FRECUENCIA  DE MEDICIÓN:</t>
    </r>
    <r>
      <rPr>
        <sz val="30"/>
        <color theme="1"/>
        <rFont val="Arial"/>
        <family val="2"/>
      </rPr>
      <t xml:space="preserve"> Mensual 
</t>
    </r>
    <r>
      <rPr>
        <b/>
        <sz val="20"/>
        <color theme="1"/>
        <rFont val="Arial"/>
        <family val="2"/>
      </rPr>
      <t/>
    </r>
  </si>
  <si>
    <t>Posibilidad de pérdida económica y reputacional</t>
  </si>
  <si>
    <t xml:space="preserve">por la no ejecución  de las iniciativas y proyectos establecidos en el PETI </t>
  </si>
  <si>
    <t>Debido al no seguimiento a  la ejecución de las lineas que se encuentran dentro de tecnologia  que no permitan el cumplimiento</t>
  </si>
  <si>
    <t xml:space="preserve">Dirección General </t>
  </si>
  <si>
    <t xml:space="preserve">Profesional especializado sistemas  
(lider ) </t>
  </si>
  <si>
    <t>Mensual</t>
  </si>
  <si>
    <t xml:space="preserve">Validar el informe  de ejecución de cada linea del  grupo de tecnologia </t>
  </si>
  <si>
    <t>Se revisa el informe de gestión de cada linea del grupo de tecnologia validando la ejecucion de las iniciativas y  proyectos plasmados en el PETI</t>
  </si>
  <si>
    <t xml:space="preserve">en caso de encontrar  retrasos en la ejecución de las iniciativas  y proyectos se valida el estado de la contratación de las mismas </t>
  </si>
  <si>
    <t xml:space="preserve">Informe de gestión
Acta de reunión de comité del avance de los procesos / Correo electrónico al apoyo técnico  </t>
  </si>
  <si>
    <t>Generar las alertas en los comites de gestión y desempeño, con el fin dar cumplimiento a las actividades</t>
  </si>
  <si>
    <t xml:space="preserve">Lider TIC </t>
  </si>
  <si>
    <r>
      <rPr>
        <b/>
        <sz val="30"/>
        <color theme="1"/>
        <rFont val="Arial"/>
        <family val="2"/>
      </rPr>
      <t xml:space="preserve">NOMBRE: </t>
    </r>
    <r>
      <rPr>
        <sz val="30"/>
        <color theme="1"/>
        <rFont val="Arial"/>
        <family val="2"/>
      </rPr>
      <t xml:space="preserve">Actividades PETI
</t>
    </r>
    <r>
      <rPr>
        <b/>
        <sz val="30"/>
        <color theme="1"/>
        <rFont val="Arial"/>
        <family val="2"/>
      </rPr>
      <t xml:space="preserve">FORMULA: </t>
    </r>
    <r>
      <rPr>
        <sz val="30"/>
        <color theme="1"/>
        <rFont val="Arial"/>
        <family val="2"/>
      </rPr>
      <t xml:space="preserve">No. Actividedes ejecutadas /No. Total de actividades programadas en el PETI *100
</t>
    </r>
    <r>
      <rPr>
        <b/>
        <sz val="30"/>
        <color theme="1"/>
        <rFont val="Arial"/>
        <family val="2"/>
      </rPr>
      <t xml:space="preserve">META: </t>
    </r>
    <r>
      <rPr>
        <sz val="30"/>
        <color theme="1"/>
        <rFont val="Arial"/>
        <family val="2"/>
      </rPr>
      <t xml:space="preserve">Lograr una meta sobresaliente entre el 90% y el 100% de las actividades
</t>
    </r>
    <r>
      <rPr>
        <b/>
        <sz val="30"/>
        <color theme="1"/>
        <rFont val="Arial"/>
        <family val="2"/>
      </rPr>
      <t xml:space="preserve">
FRECUENCIA DE MEDICIÓN</t>
    </r>
    <r>
      <rPr>
        <sz val="30"/>
        <color theme="1"/>
        <rFont val="Arial"/>
        <family val="2"/>
      </rPr>
      <t>: Mensual</t>
    </r>
  </si>
  <si>
    <t>Debido a  la no atención  de la solicitud de requerimientos de las  dependencias</t>
  </si>
  <si>
    <t xml:space="preserve">Personal asignado a la gestión de proyectos de TI </t>
  </si>
  <si>
    <t xml:space="preserve">cada vez que se genere un requerimiento de la categoria de proyectos en la mesa de ayuda   </t>
  </si>
  <si>
    <t xml:space="preserve">Validar información del  requerimiento     de la categoria  de proyectos </t>
  </si>
  <si>
    <t>Recibido el requerimiento, se revisa su viabilidad y nuevas funcionalidades en el proceso ó en la plataforma tecnológica</t>
  </si>
  <si>
    <t>si el requerimiento no es viable se rechazará y se informará al lider del proceso, para que analice otras alternativas</t>
  </si>
  <si>
    <t>Registro de los RFP(Solicitud de Propuesta) en la Mesa de Ayuda.</t>
  </si>
  <si>
    <t xml:space="preserve"> por  perdida de la seguridad de la información ( confidencialidad , integridad ) </t>
  </si>
  <si>
    <t>Debido a falta de controles tecnológicos</t>
  </si>
  <si>
    <t xml:space="preserve">Profesional especializado sistemas  (contratista)  </t>
  </si>
  <si>
    <t xml:space="preserve">Verificar  las consolas de las plataformas de seguridad </t>
  </si>
  <si>
    <t xml:space="preserve">Se revisa en la consola correspondiente que todos los equipos de la entidad  tengan instalada la plataforma de seguridad ENDPOINT adicionalmente se revisan las alertas criticas  que se puedan generar en los mismos  </t>
  </si>
  <si>
    <t xml:space="preserve">En caso de evidenciar que un equipo  presenta mallware se procede a gestionar el incidente </t>
  </si>
  <si>
    <t xml:space="preserve">Informe de verificación
Tickets de Aranda </t>
  </si>
  <si>
    <t xml:space="preserve">Adquirir solución  tecnologica  de gestión de vulnerabilidades y remediación automática </t>
  </si>
  <si>
    <r>
      <rPr>
        <b/>
        <sz val="30"/>
        <color theme="1"/>
        <rFont val="Arial"/>
        <family val="2"/>
      </rPr>
      <t xml:space="preserve">NOMBRE: </t>
    </r>
    <r>
      <rPr>
        <sz val="30"/>
        <color theme="1"/>
        <rFont val="Arial"/>
        <family val="2"/>
      </rPr>
      <t xml:space="preserve">Gestión de Incidentes
</t>
    </r>
    <r>
      <rPr>
        <b/>
        <sz val="30"/>
        <color theme="1"/>
        <rFont val="Arial"/>
        <family val="2"/>
      </rPr>
      <t>FORMULA:</t>
    </r>
    <r>
      <rPr>
        <sz val="30"/>
        <color theme="1"/>
        <rFont val="Arial"/>
        <family val="2"/>
      </rPr>
      <t xml:space="preserve"> Numero  de incidentes criticos tratados oportunamente /Total de Incidentes Criticos reportados *100
</t>
    </r>
    <r>
      <rPr>
        <b/>
        <sz val="30"/>
        <color theme="1"/>
        <rFont val="Arial"/>
        <family val="2"/>
      </rPr>
      <t xml:space="preserve">META: </t>
    </r>
    <r>
      <rPr>
        <sz val="30"/>
        <color theme="1"/>
        <rFont val="Arial"/>
        <family val="2"/>
      </rPr>
      <t xml:space="preserve"> Mayor 86%  
</t>
    </r>
    <r>
      <rPr>
        <b/>
        <sz val="30"/>
        <color theme="1"/>
        <rFont val="Arial"/>
        <family val="2"/>
      </rPr>
      <t xml:space="preserve">FRECUENCIA DE MEDICIÓN: </t>
    </r>
    <r>
      <rPr>
        <sz val="30"/>
        <color theme="1"/>
        <rFont val="Arial"/>
        <family val="2"/>
      </rPr>
      <t xml:space="preserve">Bimestral </t>
    </r>
  </si>
  <si>
    <t>Revisar el reporte de incidentes de Seguridad de la Información</t>
  </si>
  <si>
    <t xml:space="preserve">Se  revisa en aranda  el reporte de incidentes presentados con el fin de analizar causa raiz y tomar las acciones a que haya lugar. Si el incidente es de impacto critico se diligencia el formato de reporte de incidentes y se reporta al COLCERT. Si el impacto es moderado o bajo se realiza mesa de trabajo con el grupo TIC para revisar lecciones aprendidas </t>
  </si>
  <si>
    <t>Se diligencia formato de reporte de incidentes , se estudia la causa raiz y se establecen acciones correctivas y preventivas para evitar reincidencia</t>
  </si>
  <si>
    <t>Tickets de Aranda
Formato de reporte de Incidente</t>
  </si>
  <si>
    <t xml:space="preserve">
Debido al  incumplimiento de las politicas de seguridad y privacidad de la informacion por parte de las dependencias 
</t>
  </si>
  <si>
    <t xml:space="preserve">Profesional especializado  (contratista - oficial de seguridad) </t>
  </si>
  <si>
    <t xml:space="preserve">Validar la realización de charlas / sensibilizaciones / capacitaciones </t>
  </si>
  <si>
    <t xml:space="preserve"> teniendo en cuenta el MSPI se establecen las diferentes charlas / sensibilizaciones / capacitaciones que refuerzan los procesos de aseguramiento en el personal, los procesos y las TIC</t>
  </si>
  <si>
    <t xml:space="preserve">Reprogramar  charlas / sensibilizaciones / capacitaciones </t>
  </si>
  <si>
    <t xml:space="preserve">Listado de asistencia  fisica o digital </t>
  </si>
  <si>
    <t xml:space="preserve">por la indisponibilidad de los servicios tecnologicos de la entidad </t>
  </si>
  <si>
    <t>Debido   falla de energía.</t>
  </si>
  <si>
    <t xml:space="preserve">Equipo  TIC </t>
  </si>
  <si>
    <t xml:space="preserve">Cada vez que falle la energia </t>
  </si>
  <si>
    <t>Verificar el funcionamiento UPS  o planta eléctrica</t>
  </si>
  <si>
    <t xml:space="preserve">La UPS y planta electrica se activan  al presentarse un fallo en la energia </t>
  </si>
  <si>
    <t xml:space="preserve">En caso de no  entrar en funcionamiento ni la UPS ni la planta se revisan se revisan  las causas y procede a tomar las acciones a que haya lugar </t>
  </si>
  <si>
    <t>Tickets de Aranda</t>
  </si>
  <si>
    <t>Automático</t>
  </si>
  <si>
    <t xml:space="preserve">
1. Adquirir solución o servicio para plan de recuperación de desastres tecnológico.
2. gestionar renovación tecnológica de plataforma crítica.
</t>
  </si>
  <si>
    <t xml:space="preserve">
Lider Tic </t>
  </si>
  <si>
    <r>
      <t xml:space="preserve">NOMBRE: </t>
    </r>
    <r>
      <rPr>
        <sz val="30"/>
        <rFont val="Arial"/>
        <family val="2"/>
      </rPr>
      <t xml:space="preserve">Gestión de Incidentes
</t>
    </r>
    <r>
      <rPr>
        <b/>
        <sz val="30"/>
        <rFont val="Arial"/>
        <family val="2"/>
      </rPr>
      <t xml:space="preserve">
FORMULA: </t>
    </r>
    <r>
      <rPr>
        <sz val="30"/>
        <rFont val="Arial"/>
        <family val="2"/>
      </rPr>
      <t xml:space="preserve">Numero  de incidentes criticos tratados oportunamente /Total de Incidentes Criticos reportados *100
 </t>
    </r>
    <r>
      <rPr>
        <b/>
        <sz val="30"/>
        <rFont val="Arial"/>
        <family val="2"/>
      </rPr>
      <t xml:space="preserve">
META:  </t>
    </r>
    <r>
      <rPr>
        <sz val="30"/>
        <rFont val="Arial"/>
        <family val="2"/>
      </rPr>
      <t>Mayor 86%</t>
    </r>
    <r>
      <rPr>
        <b/>
        <sz val="30"/>
        <rFont val="Arial"/>
        <family val="2"/>
      </rPr>
      <t xml:space="preserve">  
FRECUENCIA DE MEDICIÓN: </t>
    </r>
    <r>
      <rPr>
        <sz val="30"/>
        <rFont val="Arial"/>
        <family val="2"/>
      </rPr>
      <t xml:space="preserve">Bimestral </t>
    </r>
  </si>
  <si>
    <t>Debido a ataque cibernético.</t>
  </si>
  <si>
    <t xml:space="preserve">Cada vez que suceda un ataque cibernético  de alto impacto </t>
  </si>
  <si>
    <t xml:space="preserve">Validar que servicios  o información fueron  afectados </t>
  </si>
  <si>
    <t xml:space="preserve">Una vez sucedido el ataque cibernetico se activa el protocolo de respuesta a incidentes para cada uno de los diferentes servicios digitales  e infomación con el fin de identificar cual fue el nivel de afectación o impacto y  que se debe recuperar </t>
  </si>
  <si>
    <t xml:space="preserve">En caso de no  reestablecer los servicios digitales o pérdida de información critica se activa el plan de gestión y comunicación de crisis </t>
  </si>
  <si>
    <t xml:space="preserve">Tickets de Aranda
Formato de reporte de Incidente
</t>
  </si>
  <si>
    <t xml:space="preserve">profesional  (contratista)  </t>
  </si>
  <si>
    <t>Verificar la realización de las copias de seguridad</t>
  </si>
  <si>
    <t xml:space="preserve">se realiza de prueba de restauración con el fin de validar la correcta realización de las copias de seguridad </t>
  </si>
  <si>
    <t xml:space="preserve">En caso de encontrar  fallas en las copias de seguridad se establecen los correctivos pertinentes </t>
  </si>
  <si>
    <t>copias de seguridad (nube) 
prueba restauración - logs</t>
  </si>
  <si>
    <t>Debido a  mantenimientos y actualización de plataforma tecnológica de la UAECOB</t>
  </si>
  <si>
    <t xml:space="preserve">Profesional
 ( contratista)  (supervisor de contrato) </t>
  </si>
  <si>
    <t xml:space="preserve">Verificar el cumplimiento de las obligaciones contractuales de  los contratos de soporte y mantenimiento </t>
  </si>
  <si>
    <t xml:space="preserve">Se revisa que el contratista este ejecatando las obligaciones contractuales de forma correcta y oportuna para garantizar  el mantenimiento y soporte de la plataforma tecnologica </t>
  </si>
  <si>
    <t xml:space="preserve">En caso de encontrar incumplimientos en las obligaciones se realizan las comunicaciones  al contratista con el fin de mejorar los acuerdos de nivel de servicio </t>
  </si>
  <si>
    <t>Informe de pago  
comunicación</t>
  </si>
  <si>
    <t>mensual</t>
  </si>
  <si>
    <t xml:space="preserve">
 Revisar incidentes disruptivos o de indisponibilidad   causados por falta de mantenimiento o soporte a la plataforma tecnologica 
</t>
  </si>
  <si>
    <t xml:space="preserve">Se  revisan las causas de la indisponibilidad tecnologica y se genera reporte de  incidente de seguridad de la información y se establecen acciones a tomar </t>
  </si>
  <si>
    <t xml:space="preserve">tomar las acciones correpsondientes con el fin de asegurar la disponibilidad tecnologica </t>
  </si>
  <si>
    <r>
      <rPr>
        <b/>
        <u/>
        <sz val="30"/>
        <rFont val="Arial"/>
        <family val="2"/>
      </rPr>
      <t xml:space="preserve">Para sistemas los riesgos : </t>
    </r>
    <r>
      <rPr>
        <sz val="30"/>
        <rFont val="Arial"/>
        <family val="2"/>
      </rPr>
      <t xml:space="preserve">
1.Posibilidad de afectación reputacional y económica Por Incumplimiento con las iniciativas o actividades definidas en el PETI debido a baja capacidad presupuestal y técnica SE MANTIENE PERO SE AJUSTAN CAUSAS 
2. Posibilidad de perdida de la confidencialidad, integridad y disponibilidad de la información Por accesos o cambios no autorizados a la información institucional, así como eventos disruptivos por virus en la red. Debido a la ineficiencia o falta de controles de seguridad de la información y ciberseguridad. SE MANTIENE PERO SE AJUSTAN CAUSAS 
3. Posibilidad de perdida de credibilidad y afectación económica Por interrupción o falla en la continuidad de la prestación de los servicios debido a Limitaciones en la infraestructura tecnológica o en las competencias del personal o por un ataque cibernético SE MANTIENE PERO SE AJUSTAN CAUSAS 
4. Posibilidad de pérdida de credibilidad institucional y afectación económica Por incumplimiento en los objetivos establecidos en la planeación estratégica institucional de tecnologías debido a Intermitencia en los servicios tecnológicos en el momento de ejecutar las actividades asociadas al cambio, en la ejecución de actividades por parte de los especialistas y la deficiente actualización de las herramientas de software a las últimas versiones liberadas por el fabricante.  SE  AJUSTA POR CAMBIO EN EL CONTEXTO 
5.Posibilidad de perdida de reputacional y confianza en la entidad institucional . Por perdida o modificación de los datos, Pérdida de servicio de comunicaciones de datos, y de disponibilidad de la información, debido a Intermitencia en los servicios tecnológicos en el momento de ejecutar las actividades del cambio, y no revisión de las aplicaciones de acuerdo con las consideraciones requeridas de seguridad de la información.SE  AJUSTA POR CAMBIO EN EL CONTEXTO
6. Posibilidad de afectación a la imagen institucional y al desarrollo de las actividades TICS, Por el bajo uso y apropiación de los servicios tecnológicos con la que cuenta la Entidad debido a la baja implementación de acciones dirigidas a socializar las herramientas SE  AJUSTA POR CAMBIO EN EL CONTEXTO
tecnológicas y los diferentes sistemas tecnológicos que posee la entidad
</t>
    </r>
    <r>
      <rPr>
        <b/>
        <sz val="30"/>
        <rFont val="Arial"/>
        <family val="2"/>
      </rPr>
      <t xml:space="preserve">Para Comunicaciones los riesgos : </t>
    </r>
    <r>
      <rPr>
        <sz val="30"/>
        <rFont val="Arial"/>
        <family val="2"/>
      </rPr>
      <t xml:space="preserve">
posibilidad de afectación  de la imagen institucional  por la baja implementación del plan de comunicaciones  debido a un déficit  en los recursos y la capacidad  de talento humano  y posibilidad de afectación de la imagen institucional por la deficiente revisión  de los contenidos emitidos por prensa y comunicaciones  debido a la debilidad  de lineamientos para la verificación de requisitos
Se replantean  para la vigencia 2025  teniendo en cuenta el  análisis del contexto 
</t>
    </r>
  </si>
  <si>
    <t>CAUSA RAIZ 
(Iniciar con 
DEBIDO A )+B:TF18G:OF18G:OB:AJB:VB:UB:TF18B:U</t>
  </si>
  <si>
    <t>GESTIÓN DE RECURSOS</t>
  </si>
  <si>
    <t xml:space="preserve">Por presentar estados financieros inconsistentes
</t>
  </si>
  <si>
    <t xml:space="preserve">Debido a  deficiencias en la revisión de los reportes para el cierre contable remitidos por cada Subdirección u Oficina
</t>
  </si>
  <si>
    <t>Subdirector Corporativo</t>
  </si>
  <si>
    <t xml:space="preserve">Profesional Universitario del área contable </t>
  </si>
  <si>
    <t xml:space="preserve">  Verificar  información registrada en el aplicativo contable  vs los reportes remitidos  por cada  Subdirección u Oficina que generan información contable</t>
  </si>
  <si>
    <t>Recibidos  los reportes para el cierre contable de cada Subdirección u Oficina, se verifica que los comprobantes registrados en el sistema contable incluyan la totalidad de operaciones del mes , sean exactos y veraces  para proceder a generar los  reportes contables y balance de prueba</t>
  </si>
  <si>
    <t>Si la información ingresada por los responsables de registro en cada subdirección u oficina  no corresponde con los reportes se solicitarán los documentos faltantes y/ o los ajustes en los registros realizados en el aplicativo.</t>
  </si>
  <si>
    <t xml:space="preserve">Reportes de cierres (Memorandos
Correos electrónicos)
Comprobante contable 
Correos electrónicos  para subsanar inconsistencias 
</t>
  </si>
  <si>
    <t>Verificar trimestralmente las cifras del balance de prueba con los informes conciliados, con el fin de validar su consistencia y razonabilidad.  Se evidenciará a través de la validación exitosa de la Contaduría General de la Nación y la Dirección Distrital de Contabilidad (4 reportes de validación exitosa).</t>
  </si>
  <si>
    <t>Julio de  2025</t>
  </si>
  <si>
    <t xml:space="preserve">Diciembre de  2025 </t>
  </si>
  <si>
    <r>
      <t xml:space="preserve">NOMBRE. </t>
    </r>
    <r>
      <rPr>
        <sz val="36"/>
        <color theme="1"/>
        <rFont val="Arial"/>
        <family val="2"/>
      </rPr>
      <t xml:space="preserve">Porcentaje de notas a los estados financieros reveladas correctamente
</t>
    </r>
    <r>
      <rPr>
        <b/>
        <sz val="36"/>
        <color theme="1"/>
        <rFont val="Arial"/>
        <family val="2"/>
      </rPr>
      <t>FORMULA.</t>
    </r>
    <r>
      <rPr>
        <sz val="36"/>
        <color theme="1"/>
        <rFont val="Arial"/>
        <family val="2"/>
      </rPr>
      <t xml:space="preserve"> (No. de notas sin observaciones por parte de los órganos de control internos y externos/Total de notas a los estados financieros elaboradas)*100</t>
    </r>
    <r>
      <rPr>
        <b/>
        <sz val="36"/>
        <color theme="1"/>
        <rFont val="Arial"/>
        <family val="2"/>
      </rPr>
      <t xml:space="preserve">
META :</t>
    </r>
    <r>
      <rPr>
        <sz val="36"/>
        <color theme="1"/>
        <rFont val="Arial"/>
        <family val="2"/>
      </rPr>
      <t>100%</t>
    </r>
    <r>
      <rPr>
        <b/>
        <sz val="36"/>
        <color theme="1"/>
        <rFont val="Arial"/>
        <family val="2"/>
      </rPr>
      <t xml:space="preserve">
FRECUENCIA : </t>
    </r>
    <r>
      <rPr>
        <sz val="36"/>
        <color theme="1"/>
        <rFont val="Arial"/>
        <family val="2"/>
      </rPr>
      <t>Anual</t>
    </r>
  </si>
  <si>
    <t>Debido a deficiencias en la revisión del  reporte contable y balance de prueba</t>
  </si>
  <si>
    <t xml:space="preserve">Profesional Universitario / Profesional Especializado
del área contable </t>
  </si>
  <si>
    <t xml:space="preserve">  Verificar  reportes contables y el balance de prueba  </t>
  </si>
  <si>
    <t>Revisar que los saldos de cuentas y subcuentas correspondan con la información enviada por cada Subdirección u Oficina para el cierre contable .</t>
  </si>
  <si>
    <t>Si los reportes contables no corresponden con la información enviada, el profesional universitario  actualiza en el aplcativo contable la información   de los comprobantes contables o incluye ajustes de cierre  de acuerdo con el análisis de  las diferencias presentadas</t>
  </si>
  <si>
    <t xml:space="preserve">Reportes contables y el balance de prueba  (Libros auxiliares generados en
Excel) 
Aplicativo  contable 
</t>
  </si>
  <si>
    <t>Cuando se presente el evento</t>
  </si>
  <si>
    <t xml:space="preserve">Revisar los ajustes requeridos </t>
  </si>
  <si>
    <t xml:space="preserve">Se revisan nuevamente los estados financieros  y se  realizan  los ajustes requeridos  informando nuevamente a las partes interesadas </t>
  </si>
  <si>
    <t xml:space="preserve">Se realizan los ajustes requeridos </t>
  </si>
  <si>
    <t xml:space="preserve">Estado financieros ajustados </t>
  </si>
  <si>
    <t>Posibilidad  de perdida  reputacional  y económica</t>
  </si>
  <si>
    <t xml:space="preserve">por  realizar pagos de contratos que no esten aprobados por el supervisor </t>
  </si>
  <si>
    <t xml:space="preserve">debido a  debilidades en la revisión de los requisitos  requeridos para tramitar un pago </t>
  </si>
  <si>
    <t xml:space="preserve">Subdirector corporativo </t>
  </si>
  <si>
    <t xml:space="preserve">mensual </t>
  </si>
  <si>
    <t xml:space="preserve">verificar  que los documentos allegados esten completos , legibles  y la informacion presupuestal  sea consistente </t>
  </si>
  <si>
    <t xml:space="preserve">ingresa al SAP-BOGDATA  , descargar los archivos de reservas y vigencias para validar valores  y saldos a pagar según datos del  proveedor </t>
  </si>
  <si>
    <t xml:space="preserve">en caso de encontrar inconsistencias en la informacion se devuelve al referente de pagos de las subdireccion u oficina  según corresponda con el motivos de la devolucion </t>
  </si>
  <si>
    <t xml:space="preserve">aplicativo informe de pagos 
</t>
  </si>
  <si>
    <t xml:space="preserve">Realizar sensibilización a los supervisores  de contratos , así como a los apoyos a la supervisión  correspondiente al instructivo para la presentación de cuentas de cobro </t>
  </si>
  <si>
    <r>
      <t xml:space="preserve">NOMBRE: </t>
    </r>
    <r>
      <rPr>
        <sz val="36"/>
        <color theme="1"/>
        <rFont val="Arial"/>
        <family val="2"/>
      </rPr>
      <t xml:space="preserve">Pagos de contratos  no aprobados por el supervisor 
</t>
    </r>
    <r>
      <rPr>
        <b/>
        <sz val="36"/>
        <color theme="1"/>
        <rFont val="Arial"/>
        <family val="2"/>
      </rPr>
      <t>FORMULA.</t>
    </r>
    <r>
      <rPr>
        <sz val="36"/>
        <color theme="1"/>
        <rFont val="Arial"/>
        <family val="2"/>
      </rPr>
      <t xml:space="preserve"> Número de pagos de contratos no aprobados por el supervisor </t>
    </r>
    <r>
      <rPr>
        <b/>
        <sz val="36"/>
        <color theme="1"/>
        <rFont val="Arial"/>
        <family val="2"/>
      </rPr>
      <t xml:space="preserve">
META :</t>
    </r>
    <r>
      <rPr>
        <sz val="36"/>
        <color theme="1"/>
        <rFont val="Arial"/>
        <family val="2"/>
      </rPr>
      <t>0</t>
    </r>
    <r>
      <rPr>
        <b/>
        <sz val="36"/>
        <color theme="1"/>
        <rFont val="Arial"/>
        <family val="2"/>
      </rPr>
      <t xml:space="preserve">
FRECUENCIA :</t>
    </r>
    <r>
      <rPr>
        <sz val="36"/>
        <color theme="1"/>
        <rFont val="Arial"/>
        <family val="2"/>
      </rPr>
      <t xml:space="preserve"> Mensual </t>
    </r>
  </si>
  <si>
    <t xml:space="preserve">Contador </t>
  </si>
  <si>
    <t xml:space="preserve">validar los soportes adjuntos por los proveedores </t>
  </si>
  <si>
    <t xml:space="preserve">validar los soportes adjuntos por los proveedores para realizar la contabilización teniendo en cuenta las obligaciones tributarias y beneficios a los que se esta acojiendo el tercero </t>
  </si>
  <si>
    <t xml:space="preserve">Responsable de presupuesto </t>
  </si>
  <si>
    <t xml:space="preserve">validar  los pagos  </t>
  </si>
  <si>
    <t xml:space="preserve">un vez se recibe de contabilidad las cuentas  de proveedores los profesionales del area financiera inician el tramite de cargue en SAPBOGDATA para generar el lote de pago , el cual es revisado contra  las cuentas a pagar </t>
  </si>
  <si>
    <t xml:space="preserve">en caso de encontrar inconsistencias en la informacion se rechaza el lote de pago </t>
  </si>
  <si>
    <t xml:space="preserve">reporte de pagos anulados en SAP </t>
  </si>
  <si>
    <t xml:space="preserve">Posibilidad de efecto dañoso sobre los bienes  patrimoniales </t>
  </si>
  <si>
    <t xml:space="preserve">Por  la no formalización de los siniestros reportados a las  pólizas de seguros de la entidad 
</t>
  </si>
  <si>
    <t xml:space="preserve">Debido a la omisión  del registro del siniestro </t>
  </si>
  <si>
    <t xml:space="preserve">Subdirector Corporativo </t>
  </si>
  <si>
    <t>Servidor de planta o contratista (Profesional de seguros)</t>
  </si>
  <si>
    <t xml:space="preserve">cada vez que se formaliza un siniestro </t>
  </si>
  <si>
    <t xml:space="preserve">Verificar  el registro del siniestro en la matriz de siniestralidad, asi como la creación del expediente </t>
  </si>
  <si>
    <t xml:space="preserve">a traves de la matriz se lleva el seguimiento y control al estado de los procesos de reclamacion ante la compañía de seguros , seguidamente se debe crear el expediente para soporte de la gestión de indemnización hasta el cierre del proceso </t>
  </si>
  <si>
    <t xml:space="preserve">en caso que el siniestro  no se encuenre registrado en la matriz de siniestralidad y no tenga creado su expediente , se procede a su registro y cargue en el expediente </t>
  </si>
  <si>
    <t xml:space="preserve">Matriz de siniestralidad 
Expediente del siniestro </t>
  </si>
  <si>
    <t>40%</t>
  </si>
  <si>
    <t xml:space="preserve">Sistematizar el reporte y  radicación de un siniestro al programa de seguros </t>
  </si>
  <si>
    <t xml:space="preserve">Profesional de seguros </t>
  </si>
  <si>
    <r>
      <t xml:space="preserve">NOMBRE: </t>
    </r>
    <r>
      <rPr>
        <sz val="36"/>
        <color theme="1"/>
        <rFont val="Arial"/>
        <family val="2"/>
      </rPr>
      <t xml:space="preserve"> Formalización de siniestros </t>
    </r>
    <r>
      <rPr>
        <b/>
        <sz val="36"/>
        <color theme="1"/>
        <rFont val="Arial"/>
        <family val="2"/>
      </rPr>
      <t xml:space="preserve">
FORMULA. </t>
    </r>
    <r>
      <rPr>
        <sz val="36"/>
        <color theme="1"/>
        <rFont val="Arial"/>
        <family val="2"/>
      </rPr>
      <t xml:space="preserve">Número de siniestros no formalizados </t>
    </r>
    <r>
      <rPr>
        <b/>
        <sz val="36"/>
        <color theme="1"/>
        <rFont val="Arial"/>
        <family val="2"/>
      </rPr>
      <t xml:space="preserve">
META : </t>
    </r>
    <r>
      <rPr>
        <sz val="36"/>
        <color theme="1"/>
        <rFont val="Arial"/>
        <family val="2"/>
      </rPr>
      <t xml:space="preserve">0
</t>
    </r>
    <r>
      <rPr>
        <b/>
        <sz val="36"/>
        <color theme="1"/>
        <rFont val="Arial"/>
        <family val="2"/>
      </rPr>
      <t>FRECUENCIA :</t>
    </r>
    <r>
      <rPr>
        <sz val="36"/>
        <color theme="1"/>
        <rFont val="Arial"/>
        <family val="2"/>
      </rPr>
      <t xml:space="preserve"> Mensual </t>
    </r>
  </si>
  <si>
    <t>Posibilidad de pérdida económica</t>
  </si>
  <si>
    <t xml:space="preserve">Por no contar con un inventario  de bienes actualizado y confiable.
</t>
  </si>
  <si>
    <t xml:space="preserve">Debido a  la falta de revisión en el ingreso  de  bienes al almacen </t>
  </si>
  <si>
    <t>Servidor de planta o contratista (Profesional de almacén)</t>
  </si>
  <si>
    <t xml:space="preserve">Cada vez que se reciba informacion  de  ingreso de bienes adquiridos al almacen </t>
  </si>
  <si>
    <t>Verificar la documentación para el recibo de los bienes y su respectiva entrada al almacén</t>
  </si>
  <si>
    <t xml:space="preserve">Los documentos  que se verifican son: -Copia del contrato y modificaciones (si las hay). -Acta de inicio. -Copia de la factura. -Acta de cumplimiento técnico (cuando aplique) -Acta de recibo a satisfacción.
De ser necesario: -Formato Elementos Inventariables Bienes Especializados. -Formato Elementos Inventariables Parque automotor. -Copia del correo de la solicitud de ingreso a almacén. Cuando sean elementos provenientes de otra entidad, el almacenista de ésta deberá intervenir.
 Cuando se trate de Bienes técnicos especializados, se elaborará acta de cumplimiento técnico, de conformidad con los requisitos establecidos en el contrato.
Para el ingreso de elementos de consumo, se debe verificar la fecha de vencimiento registrándola en el acta de cumplimiento. En el evento en el
que se cuente con Interventoría, ésta debe informar mediante oficio a la entidad a través del supervisor del contrato o su apoyo, los resultados de  establecidas en el contrato,, las firmas de revisión, aceptación y
aval como definitivos, soportado con tarjetas profesionales.
Para el ingreso de bienes intangibles se debe distinguir claramente en la información reportada por sistemas el valor del bien del valor de las
erogaciones por concepto tales como capacitación, mantenimiento, promoción, entre otros
</t>
  </si>
  <si>
    <t xml:space="preserve">De encontrarse algún error en la documentación, se solicitará mediante correo electrónico las correcciones necesarias, dando por entendido que el ingreso no se perfecciona hasta tanto se efectúen las modificaciones solicitadas. Si quien envía los documentos para el ingreso de bienes no es directamente el supervisor del contrato, el delegado debe poner en copia al supervisor, y para el caso en que aplique, en dicho correo se debe aclarar que los bienes quedan en poder de ellos.
</t>
  </si>
  <si>
    <t>Acta de cumplimiento técnico (cuando aplique)
Acta de recibo a satisfacción.
Correo electrónico solicitando  las correcciones</t>
  </si>
  <si>
    <t xml:space="preserve">Realizar 1 capacitación  respecto al manejo y control de los bienes devolutivos </t>
  </si>
  <si>
    <t>Profesional de almacén</t>
  </si>
  <si>
    <r>
      <t xml:space="preserve">NOMBRE: </t>
    </r>
    <r>
      <rPr>
        <sz val="36"/>
        <color theme="1"/>
        <rFont val="Arial"/>
        <family val="2"/>
      </rPr>
      <t>Inventario individual validado físicamente</t>
    </r>
    <r>
      <rPr>
        <b/>
        <sz val="36"/>
        <color theme="1"/>
        <rFont val="Arial"/>
        <family val="2"/>
      </rPr>
      <t xml:space="preserve">
FORMULA: </t>
    </r>
    <r>
      <rPr>
        <sz val="36"/>
        <color theme="1"/>
        <rFont val="Arial"/>
        <family val="2"/>
      </rPr>
      <t>(No. de elementos devolutivos del inventario individual validados físicamente/Total de elementos devolutivos del inventario individual registrados en el sistema de información )*100</t>
    </r>
    <r>
      <rPr>
        <b/>
        <sz val="36"/>
        <color theme="1"/>
        <rFont val="Arial"/>
        <family val="2"/>
      </rPr>
      <t xml:space="preserve">
META . </t>
    </r>
    <r>
      <rPr>
        <sz val="36"/>
        <color theme="1"/>
        <rFont val="Arial"/>
        <family val="2"/>
      </rPr>
      <t>100%</t>
    </r>
    <r>
      <rPr>
        <b/>
        <sz val="36"/>
        <color theme="1"/>
        <rFont val="Arial"/>
        <family val="2"/>
      </rPr>
      <t xml:space="preserve">
FRECUENCIA DE MEDICIÓN : </t>
    </r>
    <r>
      <rPr>
        <sz val="36"/>
        <color theme="1"/>
        <rFont val="Arial"/>
        <family val="2"/>
      </rPr>
      <t xml:space="preserve">Anual </t>
    </r>
  </si>
  <si>
    <t xml:space="preserve">Cada vez que se reciben bienes en el almacen </t>
  </si>
  <si>
    <t>Validar  el registro de ingreso  de los elementos en el  aplicativo de la entidad</t>
  </si>
  <si>
    <t xml:space="preserve">Realizar el registro de ingreso de los elementos al aplicativo de la entidad, junto con los documentos de soporte relacionados , revisar , generar, imprimir y firmar la entrada a almacén, enviar al Supervisor del contrato/ Apoyo a la supervisión el soporte generado por el aplicativo. </t>
  </si>
  <si>
    <t>De encontrarse algún error al registrar la informacion en el sistema , se procede a su corrección</t>
  </si>
  <si>
    <t xml:space="preserve"> ( entrada  de almacen) Soporte generado por el aplicativo contable de la entidad.</t>
  </si>
  <si>
    <t>30%</t>
  </si>
  <si>
    <t>Debido a  errores en  la toma fisica</t>
  </si>
  <si>
    <t xml:space="preserve">Servidor de planta o  contratistas responsables de realizar la verificación de los bienes </t>
  </si>
  <si>
    <t xml:space="preserve">Cada vez que se realice la toma fisica de inventarios </t>
  </si>
  <si>
    <t>Comparar los listados</t>
  </si>
  <si>
    <t>Mediante trabajo de escritorio, se comparan los listados de las verificaciones con el fin de establecer las coincidencias y diferencias que se presentan entre ellos</t>
  </si>
  <si>
    <t>Realizar el conteo de verificación  a los bienes que se encuentren del cruce de los listados de verificación, con el fin de determinar, en forma definitiva, los faltantes y sobrantes reales. Para los faltantes no justificados se debe notificar al funcionario y/o contratista de la UAECOB responsable del o los Bienes para que haga  llegar las evidencias de los bienes o los soportes que justifiquen los faltantes.</t>
  </si>
  <si>
    <t xml:space="preserve"> Relación Individualizada de Bienes Evidenciados en Toma Física de Inventarios
Acta de toma física 
Relación de Bienes
Notificación Correo Electrónico</t>
  </si>
  <si>
    <t xml:space="preserve">Debido a  errores en  la recepcion del bien a dar de baja  y en el registro  del mismo en el sistema de información de control de inventarios  </t>
  </si>
  <si>
    <t xml:space="preserve">Cada vez que se reciban novedades de elementos  obsoletos  o inservibles (susceptibles  de baja) </t>
  </si>
  <si>
    <t xml:space="preserve">Revisar que el concepto técnico este diligenciado correctamente </t>
  </si>
  <si>
    <t xml:space="preserve">Se revisa que el concepto técnico coincida con lo especificado y esté debidamente diligenciado y con las firmas establecidas
Si el Concepto Técnico y Registro Fotográfico están correctamente diligenciados se coordinará una cita para la recepción del o de los bienes  y se verificará  físicamente vs lo reportado en el concepto técnico  </t>
  </si>
  <si>
    <t xml:space="preserve">Si el concepto técnico presenta errores se devuelve por correo electrónico al solicitante para su ajuste correspondiente. 
Si en la verificación fisica se presentan inconsistencias no se recibe en almacén el bien 
</t>
  </si>
  <si>
    <t xml:space="preserve"> Concepto Técnico y Registro Fotográfico
Correo electornico de devolución </t>
  </si>
  <si>
    <t>Cada vez que se genere un Acto Administrativo - Resolución de Bajas</t>
  </si>
  <si>
    <t>Verificar los bienes a ser dados de baja</t>
  </si>
  <si>
    <t>De acuerdo a lo establecido en la resolución  procederá a dar de baja en el sistema los bienes  respectivos, verificando la correcta aplicación , registra el comprobante de salida de los elementos con el cual se afectan las cuentas contables que componen el valor en libros de los elementos y genera la cuenta de orden deudora de control de elementos dados de baja.</t>
  </si>
  <si>
    <t xml:space="preserve">En caso de inconsistencias se realizan las correcciones a que haya lugar </t>
  </si>
  <si>
    <t>Sistema de información contable 
Comprobantes de salida de bienes
Cuenta de orden deudora de control de elementos dados de baja.</t>
  </si>
  <si>
    <t xml:space="preserve">Debido a  la falta de revisión en la salida  de  bienes al almacen </t>
  </si>
  <si>
    <t xml:space="preserve">Cada vez que se reciba solicitud  de elementos </t>
  </si>
  <si>
    <t xml:space="preserve">
Revisar que la solicitud  de elementos  este diligenciada correctamente </t>
  </si>
  <si>
    <t>Verificar que la solicitud de elementos se encuentre completamente diligenciada y coordinar con el usuario la entrega del o de los bienes en la fecha correspondiente.
Para los casos de entrega de vehículos adicionalmente se debe entregar el registro totalmente diligenciado Control y registro de elementos inventariables para parque automotor</t>
  </si>
  <si>
    <t xml:space="preserve">En caso de inconsistencias se solicita al usuario las correcciones a que haya lugar </t>
  </si>
  <si>
    <t xml:space="preserve">
Solicitud de elementos
Salida de Almacén</t>
  </si>
  <si>
    <t xml:space="preserve">Cada vez que se reciba solicitud  de traslados </t>
  </si>
  <si>
    <t>Verificar el contenido del acta de traslado</t>
  </si>
  <si>
    <t>Verificar el contenido del acta de traslado en relación con elementos relacionados, responsable que entrega el bien y responsable que recibe el bien, legibilidad.  El profesional de almacén debe firmar el original del Acta de Traslado junto con su nombre y número de cédula donde deja constancia de que se recibió el documento de traslado</t>
  </si>
  <si>
    <t>Si el acta de traslado presenta inconsistencias no se legalizará y se solicitarán las modificaciones a quien presenta el acta, por medio de correo electrónico.</t>
  </si>
  <si>
    <t xml:space="preserve">Acta de traslado o reintegro
Correo electrónico de modificación </t>
  </si>
  <si>
    <t xml:space="preserve">Debido a pérdida de elementos </t>
  </si>
  <si>
    <t xml:space="preserve">Semestral </t>
  </si>
  <si>
    <t xml:space="preserve">Verificar que el tenedor del bien haya instaurado  la denuncia respectiva y proceder a dar conocimiento a control interno disciplinario, a contabilidad y al profesional de seguros para la respectiva gestión ante la aseguradora. </t>
  </si>
  <si>
    <t xml:space="preserve">Una vez se reciba del tenedor del bien la respectiva denuncia, el almacén notifica por medio de comunicación oficial  la novedad presentada a las dependencias mencionadas para los fines pertinentes </t>
  </si>
  <si>
    <t xml:space="preserve">Si el tenedor no allega la denuncia, almacén debe informar a control interno disciplinario para que se tomen las medidas a que haya lugar </t>
  </si>
  <si>
    <t xml:space="preserve">Comunicación oficial  </t>
  </si>
  <si>
    <t>Con registro</t>
  </si>
  <si>
    <t xml:space="preserve">Por multas / sanciones  por incumplimientos  en la implementación del PIGA </t>
  </si>
  <si>
    <t xml:space="preserve">debido a la falta de  seguimiento  a las actividades del PIGA </t>
  </si>
  <si>
    <t>Servidor de planta o contratista 
( referentes ambientales )</t>
  </si>
  <si>
    <t>Trimestral</t>
  </si>
  <si>
    <t xml:space="preserve">Revisar que  el reporte ambiental  de la estación a su cargo este diligenciado correctamente </t>
  </si>
  <si>
    <t xml:space="preserve">Verificar que el reporte ambiental  de la estación a su cargo se encuentre diligenciado en su totalidad  , que la información registrada  cumpla con la calidad requerida ( veracidad , exactitud)  para su envio al profesional PIGA 
</t>
  </si>
  <si>
    <t>Matriz de seguimiento referentes PIGA</t>
  </si>
  <si>
    <t>Realizar sensibilizaciones sobre los programas del PIGA  y su cumplimiento en la implementación</t>
  </si>
  <si>
    <t>Servidor de planta o contratista 
(Profesional PIGA )</t>
  </si>
  <si>
    <r>
      <t xml:space="preserve">NOMBRE: </t>
    </r>
    <r>
      <rPr>
        <sz val="36"/>
        <color theme="1"/>
        <rFont val="Arial"/>
        <family val="2"/>
      </rPr>
      <t xml:space="preserve">Implementación programas PIGA 
</t>
    </r>
    <r>
      <rPr>
        <b/>
        <sz val="36"/>
        <color theme="1"/>
        <rFont val="Arial"/>
        <family val="2"/>
      </rPr>
      <t xml:space="preserve">
FORMULA: </t>
    </r>
    <r>
      <rPr>
        <sz val="36"/>
        <color theme="1"/>
        <rFont val="Arial"/>
        <family val="2"/>
      </rPr>
      <t>(No. de actividades ejecutadas  por programa /No. De actividades programadaspor programa  )*100</t>
    </r>
    <r>
      <rPr>
        <b/>
        <sz val="36"/>
        <color theme="1"/>
        <rFont val="Arial"/>
        <family val="2"/>
      </rPr>
      <t xml:space="preserve">
META . </t>
    </r>
    <r>
      <rPr>
        <sz val="36"/>
        <color theme="1"/>
        <rFont val="Arial"/>
        <family val="2"/>
      </rPr>
      <t>100%</t>
    </r>
    <r>
      <rPr>
        <b/>
        <sz val="36"/>
        <color theme="1"/>
        <rFont val="Arial"/>
        <family val="2"/>
      </rPr>
      <t xml:space="preserve">
FRECUENCIA DE MEDICIÓN :</t>
    </r>
    <r>
      <rPr>
        <sz val="36"/>
        <color theme="1"/>
        <rFont val="Arial"/>
        <family val="2"/>
      </rPr>
      <t xml:space="preserve"> Trimestral</t>
    </r>
  </si>
  <si>
    <t xml:space="preserve">Verificar que el reporte de indicadores de gestión, de impacto y de operación  sea el adecuado </t>
  </si>
  <si>
    <t xml:space="preserve">Verificar  que las mediciones de los indicadores  de gestión, de impacto y de operación asociados a la implementación de los lineamientos ambientales en las unidades operativas a cargo sean consistentes  y confiables </t>
  </si>
  <si>
    <t>Indicadores  de gestión, de impacto y de operación</t>
  </si>
  <si>
    <t xml:space="preserve">Validar  los parámetros ambientales reportados por los referentes ambientales </t>
  </si>
  <si>
    <t xml:space="preserve">Realizar seguimiento a la información reportada  por los referentes ambientales ,  consolidar  y generar informe final </t>
  </si>
  <si>
    <t xml:space="preserve">En caso de incumplimientos , generar alertas  sobre  los parámetros ambientales </t>
  </si>
  <si>
    <t xml:space="preserve">Informe parámetros ambientales </t>
  </si>
  <si>
    <t>Verificar por  medio de  visitas  la  implementación  de las actividades establecidas en los  programas del PIGA,</t>
  </si>
  <si>
    <t xml:space="preserve">Se realizan visitas a cada una de  las estaciones y  al edificio comando para realizar el seguimiento a la implementación de la gestión ambiental y aplicar controles operacionales respectivos , </t>
  </si>
  <si>
    <t xml:space="preserve">En caso de incumplimientos , se solicitará el generar el respectivo plan de mejoramiento </t>
  </si>
  <si>
    <t>Formato de verificación de parámetros ambientales</t>
  </si>
  <si>
    <t xml:space="preserve">Por no identificar activos comprados </t>
  </si>
  <si>
    <t>Debido a  la falta de legalización del bien</t>
  </si>
  <si>
    <t xml:space="preserve">Verificar los bienes sobrantes, su procedencia y el momento en que ingresaron a las instalaciones de la entidad. </t>
  </si>
  <si>
    <t>Si al realizar la toma física de bienes se observa que este no tiene placa y no se encuentra en el aplicativo PCT, se indaga cual fue su procedencia con las personas que lo custodian; posteriormente se envía comunicación a la dependencia  responsable y se surte el proceso de legalización, tanto en el almacén, como en el aplicativo PCT.   Así mismo se comunica  para el aseguramiento del bien.</t>
  </si>
  <si>
    <t>Si la dependencia  no sustenta con los soportes la compra del bien, pueden presentarse una investigación, la cual será informa a la Oficina de Control Interno para que se tomen las acciones del caso.</t>
  </si>
  <si>
    <t>Informe final que contiene los anexos y trazabilidad de la toma física de bienes.</t>
  </si>
  <si>
    <t xml:space="preserve">Realizar un memorando,  dirigido a todas las dependencias  informando la importancia de legalizar todos los bienes adquiridos </t>
  </si>
  <si>
    <r>
      <t>NOMBRE:</t>
    </r>
    <r>
      <rPr>
        <sz val="36"/>
        <color theme="1"/>
        <rFont val="Arial"/>
        <family val="2"/>
      </rPr>
      <t xml:space="preserve"> novedades en bienes  
</t>
    </r>
    <r>
      <rPr>
        <b/>
        <sz val="36"/>
        <color theme="1"/>
        <rFont val="Arial"/>
        <family val="2"/>
      </rPr>
      <t xml:space="preserve">
FORMULA:</t>
    </r>
    <r>
      <rPr>
        <sz val="36"/>
        <color theme="1"/>
        <rFont val="Arial"/>
        <family val="2"/>
      </rPr>
      <t xml:space="preserve"> No. de novedades reportadas al Ordenador del gasto / N° de bienes identificados sin legalizar o en desuso *100% </t>
    </r>
    <r>
      <rPr>
        <b/>
        <sz val="36"/>
        <color theme="1"/>
        <rFont val="Arial"/>
        <family val="2"/>
      </rPr>
      <t xml:space="preserve">
META:  </t>
    </r>
    <r>
      <rPr>
        <sz val="36"/>
        <color theme="1"/>
        <rFont val="Arial"/>
        <family val="2"/>
      </rPr>
      <t>100%</t>
    </r>
    <r>
      <rPr>
        <b/>
        <sz val="36"/>
        <color theme="1"/>
        <rFont val="Arial"/>
        <family val="2"/>
      </rPr>
      <t xml:space="preserve">
FRECUENCIA DE MEDICIÓN : </t>
    </r>
    <r>
      <rPr>
        <sz val="36"/>
        <color theme="1"/>
        <rFont val="Arial"/>
        <family val="2"/>
      </rPr>
      <t>Trimestral</t>
    </r>
  </si>
  <si>
    <t xml:space="preserve">Por no identificar activos comprados o devueltos con una permanencia mayor a 6 meses en el almacén </t>
  </si>
  <si>
    <t xml:space="preserve">Debido a la falta de seguimiento a los índices de rotación de elementos devolutivos y de consumo. </t>
  </si>
  <si>
    <t xml:space="preserve">Verificar a través de los índices de rotación los bienes que llevan en la bodega del almacén más de 6 meses.
Verificar en el momento de realizar la toma física, los bienes devolutivos que están en desuso.
 </t>
  </si>
  <si>
    <t xml:space="preserve">Se obtiene del aplicativo PCT  un reporte de los bienes que superan el tiempo igual o mayor a 6 meses y se envía al supervisor del contrato un comunicado para que tome las medidas pertinentes. </t>
  </si>
  <si>
    <t>Se informa al Subdirector/ Jefe de área para dar respuesta al caso.</t>
  </si>
  <si>
    <t>Comunicación oficial</t>
  </si>
  <si>
    <t>25%</t>
  </si>
  <si>
    <t>Realizar envio de reportes  a todas las dependencias  con la relación de los bienes que se encuentran disponibles en el Almacen General.</t>
  </si>
  <si>
    <r>
      <t>NOMBRE:</t>
    </r>
    <r>
      <rPr>
        <sz val="36"/>
        <color theme="1"/>
        <rFont val="Arial"/>
        <family val="2"/>
      </rPr>
      <t xml:space="preserve"> Indice rotación de de bienes.
</t>
    </r>
    <r>
      <rPr>
        <b/>
        <sz val="36"/>
        <color theme="1"/>
        <rFont val="Arial"/>
        <family val="2"/>
      </rPr>
      <t xml:space="preserve">
FORMULA:</t>
    </r>
    <r>
      <rPr>
        <sz val="36"/>
        <color theme="1"/>
        <rFont val="Arial"/>
        <family val="2"/>
      </rPr>
      <t xml:space="preserve">No de bienes reportados en el informe trimestral / N° de bienes solicitados por las diferentes dependencias  *100% </t>
    </r>
    <r>
      <rPr>
        <b/>
        <sz val="36"/>
        <color theme="1"/>
        <rFont val="Arial"/>
        <family val="2"/>
      </rPr>
      <t xml:space="preserve">
META:  </t>
    </r>
    <r>
      <rPr>
        <sz val="36"/>
        <color theme="1"/>
        <rFont val="Arial"/>
        <family val="2"/>
      </rPr>
      <t>100%</t>
    </r>
    <r>
      <rPr>
        <b/>
        <sz val="36"/>
        <color theme="1"/>
        <rFont val="Arial"/>
        <family val="2"/>
      </rPr>
      <t xml:space="preserve">
FRECUENCIA DE MEDICIÓN : </t>
    </r>
    <r>
      <rPr>
        <sz val="36"/>
        <color theme="1"/>
        <rFont val="Arial"/>
        <family val="2"/>
      </rPr>
      <t>Trimestral</t>
    </r>
  </si>
  <si>
    <t xml:space="preserve">Posibilidad de perdida reputacional </t>
  </si>
  <si>
    <t xml:space="preserve">Por  extravío y/o pérdida de la documentación que se encuentra en los archivos de gestión </t>
  </si>
  <si>
    <t xml:space="preserve">debido a  debilidades en el control de custodia y almacenamiento por parte de las dependencias </t>
  </si>
  <si>
    <t xml:space="preserve">Servidor de planta o contratista (Profesional de archivo </t>
  </si>
  <si>
    <t xml:space="preserve">Verificar por  medio de  visitas  a las dependencias la  aplicación de la normatividad archivistica y lineamientos internos  </t>
  </si>
  <si>
    <t xml:space="preserve"> Se realizan visitas a cada una  de las dependencias  para realizar el seguimiento a la implementación de la gestión documental dependiendo del volumen de los archivos de gestión de cada área. </t>
  </si>
  <si>
    <t>En caso de incumplimientos se asigna personal del área de gestión documental para implementar controles a los archivos de gestión.</t>
  </si>
  <si>
    <t xml:space="preserve">Actas de reunión </t>
  </si>
  <si>
    <t xml:space="preserve">Elaborar una pieza comunicativa en la cual se informe sobre las medidas para evitar la pérdida de documentos en los archivos de gestión y que hacer en caso que se presente la situación </t>
  </si>
  <si>
    <r>
      <t>NOMBRE:</t>
    </r>
    <r>
      <rPr>
        <sz val="36"/>
        <color theme="1"/>
        <rFont val="Arial"/>
        <family val="2"/>
      </rPr>
      <t xml:space="preserve"> expedientes perdidos 
</t>
    </r>
    <r>
      <rPr>
        <b/>
        <sz val="36"/>
        <color theme="1"/>
        <rFont val="Arial"/>
        <family val="2"/>
      </rPr>
      <t xml:space="preserve">
FORMULA:</t>
    </r>
    <r>
      <rPr>
        <sz val="36"/>
        <color theme="1"/>
        <rFont val="Arial"/>
        <family val="2"/>
      </rPr>
      <t xml:space="preserve">Número  de expedientes perdidos  </t>
    </r>
    <r>
      <rPr>
        <b/>
        <sz val="36"/>
        <color theme="1"/>
        <rFont val="Arial"/>
        <family val="2"/>
      </rPr>
      <t xml:space="preserve">
META: </t>
    </r>
    <r>
      <rPr>
        <sz val="36"/>
        <color theme="1"/>
        <rFont val="Arial"/>
        <family val="2"/>
      </rPr>
      <t>0</t>
    </r>
    <r>
      <rPr>
        <b/>
        <sz val="36"/>
        <color theme="1"/>
        <rFont val="Arial"/>
        <family val="2"/>
      </rPr>
      <t xml:space="preserve">
FRECUENCIA DE MEDICIÓN : </t>
    </r>
    <r>
      <rPr>
        <sz val="36"/>
        <color theme="1"/>
        <rFont val="Arial"/>
        <family val="2"/>
      </rPr>
      <t xml:space="preserve">Semestral </t>
    </r>
  </si>
  <si>
    <t xml:space="preserve">Cuando se pierdan los documentos </t>
  </si>
  <si>
    <t xml:space="preserve">Verificar que se realice la respectiva denuncia  ante la entidad competente y con este documento  proceder a la reconstrucción de los documentos </t>
  </si>
  <si>
    <t xml:space="preserve">Se revisa que la dependencia que perdió el documento  presente al  archivo la denuncia, para así proceder en conjunto  a la reconstrucción del mismo de acuerdo con lo establecido en la normatividad vigente. </t>
  </si>
  <si>
    <t xml:space="preserve">Si la dependencia  que perdió el documento y/o expediente no allega la denuncia se traslada a la Oficina de Control Interno Disciplinario y se procede en conjunto con la dependencia  productora del documento a la reconstrucción del mismo de acuerdo con lo establecido en la normatividad vigente </t>
  </si>
  <si>
    <t xml:space="preserve">Comunicación oficial al  responsable de la dependencia  que perdió el expediente cuando así aplique </t>
  </si>
  <si>
    <t xml:space="preserve"> por  retrasos en la ejecución de  planes de mantenimiento  correspondientes a la infraestructura</t>
  </si>
  <si>
    <t xml:space="preserve">debido a la falta de seguimiento  a los planes  de mantenimiento </t>
  </si>
  <si>
    <t xml:space="preserve">Subdirector Corporativo  </t>
  </si>
  <si>
    <t>Servidor de planta o contratista 
( Profesional de infraestructura)</t>
  </si>
  <si>
    <t xml:space="preserve">Verificar la ejecución de las actividades programadas  en el cronograma de mantenimiento preventivo 
</t>
  </si>
  <si>
    <t>se revisan  las intervenciones realizadas y se determina la necesidad de incluir  solicitudes de mantenimientos correctivos.</t>
  </si>
  <si>
    <t>En caso de presentarse retrasos en la ejecución de los mantenimientos preventivos se debe justificar la no ejecución y reprogramar las mismas. Teniendo en cuenta que se debe garantizar la ejecución del mantenimiento preventivo</t>
  </si>
  <si>
    <t>Cronograma
Fotografías
Actas</t>
  </si>
  <si>
    <t xml:space="preserve">Viabilizar la utilización de  vigencias futuras  para asegurar la contratación de los mantenimientos requeridos por la entidad </t>
  </si>
  <si>
    <t xml:space="preserve"> Diciembre 2025</t>
  </si>
  <si>
    <r>
      <t xml:space="preserve">NOMBRE:  </t>
    </r>
    <r>
      <rPr>
        <sz val="36"/>
        <color theme="1"/>
        <rFont val="Arial"/>
        <family val="2"/>
      </rPr>
      <t>Mantenimientos correctivos atendidos</t>
    </r>
    <r>
      <rPr>
        <b/>
        <sz val="36"/>
        <color theme="1"/>
        <rFont val="Arial"/>
        <family val="2"/>
      </rPr>
      <t xml:space="preserve"> 
FORMULA: </t>
    </r>
    <r>
      <rPr>
        <sz val="36"/>
        <color theme="1"/>
        <rFont val="Arial"/>
        <family val="2"/>
      </rPr>
      <t>No. de requerimientos de mantenimiento correctivo atendidos/Total de requerimientos de mantenimiento correctivo reportados *100</t>
    </r>
    <r>
      <rPr>
        <b/>
        <sz val="36"/>
        <color theme="1"/>
        <rFont val="Arial"/>
        <family val="2"/>
      </rPr>
      <t xml:space="preserve">
META . </t>
    </r>
    <r>
      <rPr>
        <sz val="36"/>
        <color theme="1"/>
        <rFont val="Arial"/>
        <family val="2"/>
      </rPr>
      <t xml:space="preserve">95%
</t>
    </r>
    <r>
      <rPr>
        <b/>
        <sz val="36"/>
        <color theme="1"/>
        <rFont val="Arial"/>
        <family val="2"/>
      </rPr>
      <t xml:space="preserve">
FRECUENCIA DE MEDICIÓN :</t>
    </r>
    <r>
      <rPr>
        <sz val="36"/>
        <color theme="1"/>
        <rFont val="Arial"/>
        <family val="2"/>
      </rPr>
      <t xml:space="preserve"> Trimestral </t>
    </r>
  </si>
  <si>
    <t xml:space="preserve">Verificar y priorizar las solicitudes de atención  de mantenimientoscorrectivos  a la infraestructura de las sedes </t>
  </si>
  <si>
    <t xml:space="preserve">Una vez se reciben las solicitudes se priorizan las atenciones  teniendo en cuenta la complejidad del daño, teniendo en cuenta la disponibilidad del personal  y de los proveedores . Se realiza una verificación en sitio validando el mantenimiento locativo realizado,  posteriormente se firma el recibo a satisfacción y se  revisa  que en los informes entregados por el contratista de mantenimiento se adjunten el acta de actividades ejecutadas   debidamente firmados por  jefe de estación o jefe de dependencia  donde se ejecutó el  mantenimiento </t>
  </si>
  <si>
    <t>Se informa al  jefe de estación o jefe de dependencia que la actividad de mantenimiento correcyivo requiere de tiempo hasta contar con la disponibilidad de los elementos requeridos  para la actividad , reprogramando asi dicha  atención</t>
  </si>
  <si>
    <t xml:space="preserve">Matriz  de seguimiento de mantenimiento  locativo 
Recibo a satisfacción del mantenimiento 
Correo electrónico  
</t>
  </si>
  <si>
    <t xml:space="preserve">por inoportunidad en el suministro de bienes  y servicios requeridos para el apoyo en la atención de emergencias, capacitaciones, entre otras 
</t>
  </si>
  <si>
    <t xml:space="preserve">debido a la falta de seguimiento  de las actividades en el suministro </t>
  </si>
  <si>
    <t xml:space="preserve">Subdirector  Logistico </t>
  </si>
  <si>
    <t xml:space="preserve">Servidor de planta o contratista (profesional de  apoyo a la supervisión) </t>
  </si>
  <si>
    <t xml:space="preserve">cada vez que llegue un requerimiento </t>
  </si>
  <si>
    <t xml:space="preserve">Revisar   los requerimientos  de los bienes y servicios  recibidos a traves  de los canal de comunicación establecido
</t>
  </si>
  <si>
    <t>Una vez recibido el requerimiento se verifica  tipo de bien / servicio,  categorias y  cantidades solicitadas por los áreas, estaciones  y Grupos Especializados.</t>
  </si>
  <si>
    <t>En caso de encontrar  que uno de los items anteriores  no  cumple con el tipo/ categoria/ cantidades se procede  a dar respuesta al área / estacion   / Grupo Especializado correspondiente con los ajustes del requerimiento</t>
  </si>
  <si>
    <t xml:space="preserve">Linea de Atención Inmediata (LIA) mesa logistica -
Correo electrónico -
LOG +
</t>
  </si>
  <si>
    <t xml:space="preserve">Realizar charlas de sensibilizacion al personal uniformado de buenas practicas en las solicitudes  de bienes y servicios </t>
  </si>
  <si>
    <t xml:space="preserve">Profesional ( contratista- apoyos a la supervision) </t>
  </si>
  <si>
    <r>
      <t xml:space="preserve">NOMBRE: </t>
    </r>
    <r>
      <rPr>
        <sz val="36"/>
        <color theme="1"/>
        <rFont val="Arial"/>
        <family val="2"/>
      </rPr>
      <t xml:space="preserve"> Entrega de bienes y servicios </t>
    </r>
    <r>
      <rPr>
        <b/>
        <sz val="36"/>
        <color theme="1"/>
        <rFont val="Arial"/>
        <family val="2"/>
      </rPr>
      <t xml:space="preserve">
FÓRMULA: </t>
    </r>
    <r>
      <rPr>
        <sz val="36"/>
        <color theme="1"/>
        <rFont val="Arial"/>
        <family val="2"/>
      </rPr>
      <t>Número de solicitudes  de bienes  y servicios entregados  / Total de solicitudes  de bienes y servicios recibidas *100</t>
    </r>
    <r>
      <rPr>
        <b/>
        <sz val="36"/>
        <color theme="1"/>
        <rFont val="Arial"/>
        <family val="2"/>
      </rPr>
      <t xml:space="preserve">
 FRECUENCIA DE MEDICIÓN : Trimestral 
META: </t>
    </r>
    <r>
      <rPr>
        <sz val="36"/>
        <color theme="1"/>
        <rFont val="Arial"/>
        <family val="2"/>
      </rPr>
      <t>90%</t>
    </r>
  </si>
  <si>
    <t>Verificar  que lo requerido al proveedor  cumpla  con lo solicitado por el  área  y estación  autorizada</t>
  </si>
  <si>
    <t xml:space="preserve"> se procede a remitir por correo electrónico al proveedor  el requerimiento validando que la información sea la correcta </t>
  </si>
  <si>
    <t>En caso de requerir modificaciones en la solicitud al proveedor se procede a realizar un alcance por correo electrónico</t>
  </si>
  <si>
    <t xml:space="preserve">Correo electrónico </t>
  </si>
  <si>
    <t>Verificar el consumo de combustible de acuerdo  con la  asignación programada  para cada vehiculo</t>
  </si>
  <si>
    <t xml:space="preserve">Atraves de LIA mesa logistica se reciben solicitudes de aumento de visitas / aumento en el cupo de combustible  , se valida  esta informacion  ingresando a la plataforma Rumbo Terpel  con el  fin de cotejar que efectivamente  no se cuente con cupo o  tenga limitación de visitas para proceder a gestionar la aprobación por parte del supervisor del contrato, notificando a la estación el aumento autorizado. </t>
  </si>
  <si>
    <t>En caso de encontrar  que no se requiere cupo / visIta  , se informa al solicitante la justificación por la cual el requerimiento no se aprueba</t>
  </si>
  <si>
    <t xml:space="preserve">Linea de Atención Inmediata (LIA) -  mesa logistica 
Correo electrónico
</t>
  </si>
  <si>
    <t>Verificar  si el   requerimiento es de tipo no previsto</t>
  </si>
  <si>
    <t xml:space="preserve">En caso de recibir  un requerimiento tipo no previsto, se revisa que el mismo no este incluido en la ficha técnica / oferta económica del  contrato del proveedor,  para proceder a aplicar las clausulas contractuales de manejo de ítems no previstos y generar el otro sí del contrato.    Así mismo, se verifica tipo de bien / servicio,  categorias , cantidades solicitadas por las áreas, estaciones o Grupos Especializados con previa autorización.   </t>
  </si>
  <si>
    <t xml:space="preserve">En caso que el requerimiento de ítem no previsto supere el valor  del contrato vigente o  su precio supera el valor generado en el análisis de mercado (cotizaciones) , no este  acorde con el objeto y no cumple con sus  especificaciones  técnicas o sean especializadas   no se gestiona  este requerimiento  y se somete  a análisis técnico  y aprobación por parte del supervisor del contrato  </t>
  </si>
  <si>
    <t xml:space="preserve">Justificación solicitud  items no previstos
Clausula contractual 
ficha técnica
Cotizaciones
Acta (análisis técnico) -  Si aplica 
</t>
  </si>
  <si>
    <t>detectivo</t>
  </si>
  <si>
    <t>Cotejar el bien / servicio recibido  vs lo solicitado al proveedor</t>
  </si>
  <si>
    <t xml:space="preserve">una vez  programada la entrega del bien / servicio con el proveedor se recibe  el mismo en el lugar  asignado por la supervision del contrato  se valida que las cantidades  entregadas  coincidan  con lo relacionado en la remisión  asi como el cumplimiento de las especificaciones técnicas y se procede a firmar como recibido a satisfacción.
</t>
  </si>
  <si>
    <t xml:space="preserve">En caso de encontrar inconsistencias en la recepción del bien / servicio  se deja una nota en la remisión, se devuelve  al proveedor el bien / servicio que no cumple  y se remite la novedad por correo electrónico </t>
  </si>
  <si>
    <t xml:space="preserve">Remisión 
Correo electrónico 
</t>
  </si>
  <si>
    <t xml:space="preserve">cada vez que se recibe un bien </t>
  </si>
  <si>
    <t xml:space="preserve">Verificar   el registro de ingreso  de los bienes  al almacen </t>
  </si>
  <si>
    <t xml:space="preserve">Una vez remitido por  correo electrónico al Almacen  los documentos  para generar la respectiva entrada de los bienes  se  verifica  el ingreso de los mismos a traves del formato de entrada a almacén el cual es remitido por correo electrónico 
Una vez recibidos los pedidos se procede a almacenar en la bodega de logistica y se cargan las cantidades recibidas en la matriz de seguimiento teniendo en cuenta la informacion de la remisión
</t>
  </si>
  <si>
    <t xml:space="preserve">En caso de  recibir observaciones por parte de Almacén  respecto de la documentación enviada para registrar el ingreso se procede a revisar  y corregir la informacion requerida </t>
  </si>
  <si>
    <t xml:space="preserve">Correo electrónico 
Formato de entrada a almacén
Matriz de seguimiento entradas y salidas  de suministros </t>
  </si>
  <si>
    <t xml:space="preserve">cada vez se entrega un bien </t>
  </si>
  <si>
    <t xml:space="preserve">Verificar que la entrega del bien corresponda a lo solicitado </t>
  </si>
  <si>
    <t xml:space="preserve">Para la  entrega del bien al solicitante  se verifica descripcion, y que la cantidad solicitada sea acorde a la necesidad  de cada área, estación o grupo especializado </t>
  </si>
  <si>
    <t>En caso  de encontrar inconsistencias en lo solicitado se procede ajustar las cantidades y referencias de elementos a través de la plataforma LOG +</t>
  </si>
  <si>
    <t xml:space="preserve">Planilla de entrega de elementos </t>
  </si>
  <si>
    <t xml:space="preserve">trimestral </t>
  </si>
  <si>
    <t xml:space="preserve">Revisar existencias del inventario a cargo de la Subdirección logistica vs  informacion de la matriz de seguimiento  de entradas y salidas de suministros  </t>
  </si>
  <si>
    <t>Se realizan tomas fisicas para validar existencias vs  informacion  registrada en  la matriz de seguimiento  de entradas y salidas de suministros generando el listado  de las referencias  para  ser entregado al Subdirector  de Logistica ,  Sargento Jefe de logiistica y lider de suministros</t>
  </si>
  <si>
    <t>En caso de presentarse discrepancias en el inventario, se procede a verificar las validaciones de entradas y salidas. Posteriormente, se realiza el ajuste correspondiente y se envía un informe detallado por correo electrónico.</t>
  </si>
  <si>
    <t xml:space="preserve">Matriz de seguimiento entradas y salidas  de suministros 
listado  de las referencias
listado de novedades en los inventarios
</t>
  </si>
  <si>
    <t xml:space="preserve"> por la no la ejecución de  las actividades de mantenimiento del parque automotor ,  equipo menor  </t>
  </si>
  <si>
    <t xml:space="preserve">debido a la falta de seguimiento  de las actividades de mantenimiento </t>
  </si>
  <si>
    <t xml:space="preserve">Servidor de planta o contratista ( ingeniero residente de taller ) </t>
  </si>
  <si>
    <t xml:space="preserve">cada vez quese  reporte un caso y/o solicitud </t>
  </si>
  <si>
    <t xml:space="preserve">Revisar que el caso / solicitud reportado de la falla del equipo o vehiculo  este registrada en LOG +
</t>
  </si>
  <si>
    <t xml:space="preserve">En el aplicativo  LOG + se revisa que el caso / solicitud  cuente con un número  consecutivo asignado  y  con la  descripción de la  falla 
</t>
  </si>
  <si>
    <r>
      <t xml:space="preserve">En caso de que no se encuentre reportado el caso /solicitud en LOG+ ,  se  solicita  al personal designado de la estación el cargue de la misma  en el aplicativo </t>
    </r>
    <r>
      <rPr>
        <sz val="36"/>
        <color rgb="FFFF0000"/>
        <rFont val="Arial"/>
        <family val="2"/>
      </rPr>
      <t xml:space="preserve">
</t>
    </r>
  </si>
  <si>
    <t xml:space="preserve">LOG +
</t>
  </si>
  <si>
    <t>Coordinar la realización de  charlas técnicas  al personal uniformado del manejo  adecuado de vehiculos / equipos</t>
  </si>
  <si>
    <t xml:space="preserve">Profesionales contratistas (apoyos a la  supervisión  de  contrato) </t>
  </si>
  <si>
    <r>
      <t xml:space="preserve">NOMBRE: </t>
    </r>
    <r>
      <rPr>
        <sz val="36"/>
        <rFont val="Arial"/>
        <family val="2"/>
      </rPr>
      <t xml:space="preserve">Mantenimiento correctivos equipo menor </t>
    </r>
    <r>
      <rPr>
        <b/>
        <sz val="36"/>
        <rFont val="Arial"/>
        <family val="2"/>
      </rPr>
      <t xml:space="preserve">
FÓRMULA:</t>
    </r>
    <r>
      <rPr>
        <sz val="36"/>
        <rFont val="Arial"/>
        <family val="2"/>
      </rPr>
      <t xml:space="preserve"> Número de equipos menores entregados con mantenimientos correctivos realizados  </t>
    </r>
    <r>
      <rPr>
        <b/>
        <sz val="36"/>
        <rFont val="Arial"/>
        <family val="2"/>
      </rPr>
      <t xml:space="preserve"> / </t>
    </r>
    <r>
      <rPr>
        <sz val="36"/>
        <rFont val="Arial"/>
        <family val="2"/>
      </rPr>
      <t xml:space="preserve">Número de equipos menores que ingresan a taller *100%
</t>
    </r>
    <r>
      <rPr>
        <b/>
        <sz val="36"/>
        <rFont val="Arial"/>
        <family val="2"/>
      </rPr>
      <t xml:space="preserve">
META: 80%
FRECUENCIA DE MEDICIÓN : </t>
    </r>
    <r>
      <rPr>
        <sz val="36"/>
        <rFont val="Arial"/>
        <family val="2"/>
      </rPr>
      <t xml:space="preserve">Trimestral </t>
    </r>
  </si>
  <si>
    <t xml:space="preserve">Verificar  el estado  y registro en el  inventario del equipo menor </t>
  </si>
  <si>
    <t xml:space="preserve">Previo a la preinspeccion del equipo menor se debe verificar si el mismo se encuentra activo  o inactivo dentro del inventario, asi mismo que cuente con  el número placa  en fisico  vs lo registrado   en la plataforma PCT </t>
  </si>
  <si>
    <t xml:space="preserve">En caso de  encontrar inconsistencia en el estado y  la identificación del equipo se le informa al uniformado  para que gestione con el área de inventarios los ajustes  a que haya lugar </t>
  </si>
  <si>
    <t xml:space="preserve">Consulta PCT 
Formato único de mantenimiento equipo menor 
LOG + </t>
  </si>
  <si>
    <t>Verificar  falla reportada del equipo /vehiculo</t>
  </si>
  <si>
    <t xml:space="preserve">Se realiza la  pre-inspeccion   del equipo o vehiculo ( en sitio  o en taller)   generando  el diagnóstico de la falla  </t>
  </si>
  <si>
    <r>
      <t>En caso  de encontrar que la falla no obedece a  un mantenimiento se le explica al operador el funcionamiento adecuado y se procede a cerrar el caso /solicitud 
En caso de encontrar  que la falla  se presentó a causa de un siniestro</t>
    </r>
    <r>
      <rPr>
        <sz val="36"/>
        <rFont val="Arial"/>
        <family val="2"/>
      </rPr>
      <t xml:space="preserve"> o garantía </t>
    </r>
    <r>
      <rPr>
        <sz val="36"/>
        <color theme="1"/>
        <rFont val="Arial"/>
        <family val="2"/>
      </rPr>
      <t xml:space="preserve">se procede a  cerrar el caso / solicitud dejando registrada  dicha causa   </t>
    </r>
  </si>
  <si>
    <t>LOG +</t>
  </si>
  <si>
    <t xml:space="preserve">Verificar que el caso / solicitud reportada  no corresponda  a un siniestro o garantía de adquisición </t>
  </si>
  <si>
    <t xml:space="preserve">Durante la preinspección  del vehículo/ equipo se determina si corresponde a un siniestro  o  garantia   para lo cual  el  uniformado debe reportar al área correspondiente   para continuar con el trámite respectivo  y se procede a cerrar el caso / solicitud 
</t>
  </si>
  <si>
    <t xml:space="preserve">En caso de no  ser  siniestro o garantia se continua con el diagnóstico </t>
  </si>
  <si>
    <r>
      <t>NOMBRE:</t>
    </r>
    <r>
      <rPr>
        <sz val="36"/>
        <rFont val="Arial"/>
        <family val="2"/>
      </rPr>
      <t xml:space="preserve"> Mantenimiento correctivos vehículos </t>
    </r>
    <r>
      <rPr>
        <b/>
        <sz val="36"/>
        <rFont val="Arial"/>
        <family val="2"/>
      </rPr>
      <t xml:space="preserve">
FÓRMULA: </t>
    </r>
    <r>
      <rPr>
        <sz val="36"/>
        <rFont val="Arial"/>
        <family val="2"/>
      </rPr>
      <t>Número de vehículos con mantenimientos correctivos realizados   / Número de vehículos  que ingresan a taller *100%</t>
    </r>
    <r>
      <rPr>
        <b/>
        <sz val="36"/>
        <rFont val="Arial"/>
        <family val="2"/>
      </rPr>
      <t xml:space="preserve">
META: </t>
    </r>
    <r>
      <rPr>
        <sz val="36"/>
        <rFont val="Arial"/>
        <family val="2"/>
      </rPr>
      <t>80%</t>
    </r>
    <r>
      <rPr>
        <b/>
        <sz val="36"/>
        <rFont val="Arial"/>
        <family val="2"/>
      </rPr>
      <t xml:space="preserve">
FRECUENCIA DE MEDICIÓN : </t>
    </r>
    <r>
      <rPr>
        <sz val="36"/>
        <rFont val="Arial"/>
        <family val="2"/>
      </rPr>
      <t xml:space="preserve">Trimestral 
</t>
    </r>
  </si>
  <si>
    <t xml:space="preserve">Revisar las intervenciones a realizar al  vehiculo/equipo de acuerdo al diagnóstico generado </t>
  </si>
  <si>
    <t>Durante el diagnóstico del vehículo/ equipo se determinan las actividades a realizar  y los repuestos/ insumos requeridos para proceder con el mantenimiento</t>
  </si>
  <si>
    <t>Si efectuado el mantenimiento  se presentan nuevas fallas se realiza nuevamente el diagnóstico</t>
  </si>
  <si>
    <t xml:space="preserve">Informe técnico y/o cotización
Formato único de mantenimiento equipo menor </t>
  </si>
  <si>
    <t>Validar  si  la aprobacion del mantenimiento debe ser sometido a recomendación  por parte del  Comité de vehiculos</t>
  </si>
  <si>
    <r>
      <t xml:space="preserve">Para aquellos casos de mantenimiento  de vehículos que superen los </t>
    </r>
    <r>
      <rPr>
        <sz val="36"/>
        <rFont val="Arial"/>
        <family val="2"/>
      </rPr>
      <t xml:space="preserve"> 10  (vehículos livianos) SMLV  y  20 (vehículos pesados )  SMLV  se present</t>
    </r>
    <r>
      <rPr>
        <sz val="36"/>
        <color theme="1"/>
        <rFont val="Arial"/>
        <family val="2"/>
      </rPr>
      <t xml:space="preserve">a al Comité para su recomendación  y asi  proceder con la decisión tomada </t>
    </r>
  </si>
  <si>
    <r>
      <t>En caso que el Comité no de su recomendación para el mantenimiento se procederá  con  la baja del vehiculo</t>
    </r>
    <r>
      <rPr>
        <sz val="36"/>
        <color rgb="FFFF0000"/>
        <rFont val="Arial"/>
        <family val="2"/>
      </rPr>
      <t xml:space="preserve"> </t>
    </r>
  </si>
  <si>
    <t xml:space="preserve">Acta de comité de vehiculos </t>
  </si>
  <si>
    <t xml:space="preserve">Cada vez que se realiza el mantenimiento </t>
  </si>
  <si>
    <t xml:space="preserve">Verificar que las  actividades realizadas de mantenimiento sean acordes con la preinspección y el diagnóstico </t>
  </si>
  <si>
    <t>Una vez intervenido el vehículo/ equipo se realizan las pruebas de ruta y/o de funcionamiento para verificar la óptima operación del mismo</t>
  </si>
  <si>
    <t xml:space="preserve">En caso de  encontrar novedades en el funcionamiento del vehículo / equipo  de acuerdo con el resultado de la preinspección y el diagnóstico    se genera el reingreso  a mantenimiento </t>
  </si>
  <si>
    <t xml:space="preserve">Matriz de seguimiento 
Cotización
</t>
  </si>
  <si>
    <t xml:space="preserve">Cada vez que ingresa  o sale repuesto(s) para equipo menor </t>
  </si>
  <si>
    <t>Verificar stock de repuestos  de equipo menor con mayor rotación</t>
  </si>
  <si>
    <t>A traves de la matriz de inventario repuestos  se verifica la disponibilidad de aquellos con mayor rotación para los equipos menores registrando ingresos y salidas  para su control</t>
  </si>
  <si>
    <t>En caso de encontrar inconsistencia en el registro de salidas de repuestos, se procederá  a cotejar con el Formato Único de Mantenimiento los repuestos instalados al equipo menor que no fueron registrados como salida en la matriz de inventario repuestos</t>
  </si>
  <si>
    <t xml:space="preserve">Matriz de inventario repuestos </t>
  </si>
  <si>
    <r>
      <t>NOMBRE:</t>
    </r>
    <r>
      <rPr>
        <sz val="36"/>
        <rFont val="Arial"/>
        <family val="2"/>
      </rPr>
      <t xml:space="preserve"> Cumplimiento visitas de mantenimiento preventivo e inspecci</t>
    </r>
    <r>
      <rPr>
        <b/>
        <sz val="36"/>
        <rFont val="Arial"/>
        <family val="2"/>
      </rPr>
      <t>ón 
FÓRMULA:</t>
    </r>
    <r>
      <rPr>
        <sz val="36"/>
        <rFont val="Arial"/>
        <family val="2"/>
      </rPr>
      <t xml:space="preserve"> Número de visitas realizadas    / Número de visitas programadas  *100%
</t>
    </r>
    <r>
      <rPr>
        <b/>
        <sz val="36"/>
        <rFont val="Arial"/>
        <family val="2"/>
      </rPr>
      <t xml:space="preserve">
META: </t>
    </r>
    <r>
      <rPr>
        <sz val="36"/>
        <rFont val="Arial"/>
        <family val="2"/>
      </rPr>
      <t>85%</t>
    </r>
    <r>
      <rPr>
        <b/>
        <sz val="36"/>
        <rFont val="Arial"/>
        <family val="2"/>
      </rPr>
      <t xml:space="preserve">
FRECUENCIA DE MEDICIÓN : </t>
    </r>
    <r>
      <rPr>
        <sz val="36"/>
        <rFont val="Arial"/>
        <family val="2"/>
      </rPr>
      <t xml:space="preserve">Trimestral </t>
    </r>
  </si>
  <si>
    <t xml:space="preserve">cada vez que se reporte un caso y/o solicitud </t>
  </si>
  <si>
    <t>Validar que el caso / solicitud reportado  sea entregado a satisfacción</t>
  </si>
  <si>
    <t>Se realiza entrega al uniformado del vehiculo/ equipo para que valide el funcionamiento del mismo y  recibo a satisfacción dar cierre al caso / solicitud</t>
  </si>
  <si>
    <t xml:space="preserve">En caso de encontrar novedades en la entrega al uniformado   se genera el reingreso  a mantenimiento </t>
  </si>
  <si>
    <t xml:space="preserve">Prueba de ruta y /o funcionamiento 
Formato único de mantenimiento equipo menor
Matriz de seguimiento  
LOG +
</t>
  </si>
  <si>
    <t xml:space="preserve">Mensual
 (equipo menor) 
Cuatrimestal (vehiculos) </t>
  </si>
  <si>
    <t>Verificar cumplimiento a las visitas de inspección en cada estación</t>
  </si>
  <si>
    <t xml:space="preserve">Con la programación de visitas de inspección  previamente informada a las estaciones por medio  del correo electronico ( LIAmesalogistica@bomberosbogota.gov.co) , se revisa por  mes qué estaciones  y turnos deben visitarse para realizar la revisión de los equipos menores  y/o vehiculos susceptibles para actividades de mantenimiento preventivo  </t>
  </si>
  <si>
    <t xml:space="preserve">En caso de encontrar novedades en las disponibilidad para la atención se remite correo de notificación para la reprogramación </t>
  </si>
  <si>
    <t xml:space="preserve">Verificar estado de vehiculos / equipos </t>
  </si>
  <si>
    <t xml:space="preserve">Durante la visita  de inspección a los vehiculos,  el personal técnico del talller contratista validará el estado  y condiciones del mismo  con el fin de elaborar el respectivo informe técnico  
Durante la visita  de inspección al equipo menor, el personal técnico validará el estado ( activo o no en el inventario), registro  ( que cuente con  el número de placa  en fisico  vs lo registrado   en la plataforma PCT ) , asi como las  condiciones de los equipos que los uniformados presenten  con el fin de validar posibles fallas de funcionamiento </t>
  </si>
  <si>
    <t xml:space="preserve">En caso de encontrar fallas de mantenimiento en vehiculos se procede a indicar al uniformado que reporte el  caso / solicitud  en  LOG +.
En caso de encontrar  inconsistencia en el estado y  la identificación del equipo menor se le informa al uniformado  para que gestione con el área de inventarios los ajustes  a que haya lugar.
Si se encuentran fallas de funcionamiento en el equipo menor se procede a realizar su reparación en sitio, si esta reparación no es posible se procede a indicar al uniformado que reporte el  caso / solicitud  en LOG + y se recoje el equipo  para llevarlo al taller de mantenimiento 
</t>
  </si>
  <si>
    <t xml:space="preserve">Informe técnico  
Formato único de mantenimiento equipo menor
Consulta PCT 
LOG + </t>
  </si>
  <si>
    <r>
      <rPr>
        <b/>
        <u/>
        <sz val="36"/>
        <color theme="1"/>
        <rFont val="Arial"/>
        <family val="2"/>
      </rPr>
      <t>Para Corporativa los riesgos :</t>
    </r>
    <r>
      <rPr>
        <sz val="36"/>
        <color theme="1"/>
        <rFont val="Arial"/>
        <family val="2"/>
      </rPr>
      <t xml:space="preserve">
1. Posibilidad de pérdida de credibilidad institucional y afectación en la apropiación de recursos, por desarticulación de la planeación y ejecución financiera presupuestal, con respecto al PEI, Debido a incumplimiento de los lineamientos establecidos por SHD para elaboración del anteproyecto.
2. Posibilidad de pérdida de credibilidad por deficiencia en los reportes de los estados financieros que no reflejan la realidad de la entidad, debido a que la información no cumple con las características de calidad (veracidad, oportunidad y exactitud)
3,Posibilidad de incurrir en una pérdida económica, y posible detrimento patrimonial, por la pérdida o hurto de los elementos entregados a los servidores y contratistas, debido al control inadecuado de los bienes de la entidad.
4,Posibilidad de afectación económica y reputacional, por la afectación del medio ambiente ,debido la identificación y control inadecuado de los aspectos e impactos ambientales definidos por la UAECOB.
5,Posibilidad de afectación económica y reputacional, por la afectación del medio ambiente ,debido la identificación y control inadecuado de los aspectos e impactos ambientales definidos por la UAECOB.
6,Posbilidad de pérdida económica y reputacional,  por la afectación en la prestación del servicio de la entidad, debido a la falta de control en la ejecución contractual de la vigilancia y la  recepción de los bienes solicitados por la entidad.
7, Probabilidad de afectación económica y reputacional, por posibles fallas en la aplicación de los controles en las etapas precontractual, contractual y poscontractual, de los contratos relacionados con el mantenimiento de la infraestructura de la entida, debido a la desviación en los controles establecidos, afectando el cumplimiento de las metas establecidas en la entidad.
SE AJUSTAN TENIENDO EN CUENTA EL CONTEXTO 
</t>
    </r>
    <r>
      <rPr>
        <b/>
        <u/>
        <sz val="36"/>
        <color theme="1"/>
        <rFont val="Arial"/>
        <family val="2"/>
      </rPr>
      <t>Para Logistica los riesgos :</t>
    </r>
    <r>
      <rPr>
        <sz val="36"/>
        <color theme="1"/>
        <rFont val="Arial"/>
        <family val="2"/>
      </rPr>
      <t xml:space="preserve">
1,Posibilidad de pérdida de confianza de las partes interesadas internas y externas por la inoportuna atención de emergencias e incidentes, Debido a la deficiente programación e implementación de los planes de mantenimiento del parque automotor.
2,Posibilidad de afectación en la imagen institucional y perdida de recursos, por daños a los activos de la entidad, Debido al incumplimiento de los planes de mantenimiento y a la falta de experticia durante la operación del parque automotor y los equipos de la entidad
SE AJUSTAN TENIENDO EN CUENTA EL CONTEXTO </t>
    </r>
  </si>
  <si>
    <t>A</t>
  </si>
  <si>
    <t>SERVICIO A LA CIUDADANÍA</t>
  </si>
  <si>
    <t xml:space="preserve"> Por la inoportunidad en la respuesta  a las PQRSD </t>
  </si>
  <si>
    <t xml:space="preserve">Debido a que las dependencias no brindan respuesta  a las PQRSD de acuerdo a los criterios de calidad  </t>
  </si>
  <si>
    <t>Subdiretora de gestión corporativa</t>
  </si>
  <si>
    <t>Personal de apoyo equipo servicio a la ciudadania</t>
  </si>
  <si>
    <t xml:space="preserve">Verificar  las PQRSD proximas a vencer </t>
  </si>
  <si>
    <t xml:space="preserve">Se ingresa al sistema de  gestion de peticiones  revisando las PQRSD proximas a vencer con el fin de remitir las alertas a las areas/ dependencias competentes de dar repuesta </t>
  </si>
  <si>
    <t xml:space="preserve">Solicitara al area / dependencia la respuesta inmediata a la pqrsd asi como su respectivos cargue al sistema </t>
  </si>
  <si>
    <t xml:space="preserve">Correos electronicos 
Base de información de las PQRSD </t>
  </si>
  <si>
    <t>Realizar procesos de socialización y sensibilización en el trámite de PQRSD</t>
  </si>
  <si>
    <t>Profesional Contratista (Lider del proceso de servicio al ciudadano)</t>
  </si>
  <si>
    <t>julio de 2025</t>
  </si>
  <si>
    <t>diciembre de 2025</t>
  </si>
  <si>
    <r>
      <t xml:space="preserve">NOMBRE </t>
    </r>
    <r>
      <rPr>
        <sz val="20"/>
        <color theme="1"/>
        <rFont val="Arial"/>
        <family val="2"/>
      </rPr>
      <t xml:space="preserve">Oportunidad respuesta PQRSD
</t>
    </r>
    <r>
      <rPr>
        <b/>
        <sz val="20"/>
        <color theme="1"/>
        <rFont val="Arial"/>
        <family val="2"/>
      </rPr>
      <t xml:space="preserve">
FORMULA (</t>
    </r>
    <r>
      <rPr>
        <sz val="20"/>
        <color theme="1"/>
        <rFont val="Arial"/>
        <family val="2"/>
      </rPr>
      <t xml:space="preserve">Cantidad de PQRSD atendidas  dentro de los términos de ley / Cantidad de PQRS allegadas  por  *100
</t>
    </r>
    <r>
      <rPr>
        <b/>
        <sz val="20"/>
        <color theme="1"/>
        <rFont val="Arial"/>
        <family val="2"/>
      </rPr>
      <t xml:space="preserve">
META :</t>
    </r>
    <r>
      <rPr>
        <sz val="20"/>
        <color theme="1"/>
        <rFont val="Arial"/>
        <family val="2"/>
      </rPr>
      <t xml:space="preserve">95%
</t>
    </r>
    <r>
      <rPr>
        <b/>
        <sz val="20"/>
        <color theme="1"/>
        <rFont val="Arial"/>
        <family val="2"/>
      </rPr>
      <t xml:space="preserve">
FRECUENCIA DE MEDICIÓN . </t>
    </r>
    <r>
      <rPr>
        <sz val="20"/>
        <color theme="1"/>
        <rFont val="Arial"/>
        <family val="2"/>
      </rPr>
      <t xml:space="preserve">Mensual </t>
    </r>
  </si>
  <si>
    <t xml:space="preserve">Validar  los criterios de calidad de las respuestas emitidas a los ciudadanos </t>
  </si>
  <si>
    <t>Se toma una muestra  aleatoria del 5% de la respuesta a las PQRSD y se revisa  el cumplimiento de los criterios de calidad: coherencia, claridad, calidez, oportunidad y manejo del sistema</t>
  </si>
  <si>
    <t xml:space="preserve">Se informa al area / dependencia el porcentaje de cumplimiento de cada uno  de los criterios establecidos </t>
  </si>
  <si>
    <t xml:space="preserve">Informe de calidad de respuesta </t>
  </si>
  <si>
    <t xml:space="preserve"> por  la atención inadecuada  en el servicio a la ciudadania</t>
  </si>
  <si>
    <t xml:space="preserve">Debido a la no cualificación del personal contratado para la atencion a la ciudadania </t>
  </si>
  <si>
    <t xml:space="preserve">Subdiretora de gestión corporativa </t>
  </si>
  <si>
    <t xml:space="preserve">Profesional especializado ( Lider de servicio a la ciudadania) </t>
  </si>
  <si>
    <t xml:space="preserve">Verificar el  cumplimiento en la realización de los procesos de formación al personal de apoyo </t>
  </si>
  <si>
    <t xml:space="preserve">Se revisa que el personal de apoyo haya asistido o participado en los procesos de formacion programados y articulados con entidades distritales </t>
  </si>
  <si>
    <t xml:space="preserve">Se programan nuevos espacios de formación </t>
  </si>
  <si>
    <t xml:space="preserve">Correos electronicos de invitación 
Lista de asistencias </t>
  </si>
  <si>
    <t>Aplicar encuesta de satisfacción frente al servicio, como mínimo al 5% de la población atendida, para verificar el cumplimiento de los protocolos de atención.</t>
  </si>
  <si>
    <r>
      <t xml:space="preserve">NOMBRE </t>
    </r>
    <r>
      <rPr>
        <sz val="20"/>
        <color theme="1"/>
        <rFont val="Arial"/>
        <family val="2"/>
      </rPr>
      <t>Satisfacción ciudadana</t>
    </r>
    <r>
      <rPr>
        <b/>
        <sz val="20"/>
        <color theme="1"/>
        <rFont val="Arial"/>
        <family val="2"/>
      </rPr>
      <t xml:space="preserve">
FORMULA </t>
    </r>
    <r>
      <rPr>
        <sz val="20"/>
        <color theme="1"/>
        <rFont val="Arial"/>
        <family val="2"/>
      </rPr>
      <t>(Total de ciudadanos que califican la atenciòn como satisfatoria*total de ciudadanos encuestados)</t>
    </r>
    <r>
      <rPr>
        <b/>
        <sz val="20"/>
        <color theme="1"/>
        <rFont val="Arial"/>
        <family val="2"/>
      </rPr>
      <t xml:space="preserve">
META </t>
    </r>
    <r>
      <rPr>
        <sz val="20"/>
        <color theme="1"/>
        <rFont val="Arial"/>
        <family val="2"/>
      </rPr>
      <t>97%</t>
    </r>
    <r>
      <rPr>
        <b/>
        <sz val="20"/>
        <color theme="1"/>
        <rFont val="Arial"/>
        <family val="2"/>
      </rPr>
      <t xml:space="preserve">
FRECUENCIA DE MEDICIÓN </t>
    </r>
    <r>
      <rPr>
        <sz val="20"/>
        <color theme="1"/>
        <rFont val="Arial"/>
        <family val="2"/>
      </rPr>
      <t>Trimestral</t>
    </r>
  </si>
  <si>
    <t>Verificar la aplicación de protocolos de atención a la ciudadania en la sede comando y en los SUPERCADES donde haga presencia Bomberos Bogotá</t>
  </si>
  <si>
    <t xml:space="preserve">Por medio  de una lista de chequeo se valida que el personal de apoyo  a la atención  de la ciudadania aplique los protocolos de atencion </t>
  </si>
  <si>
    <t xml:space="preserve">se realizan las recomendaciones de acuerdo a los resultados </t>
  </si>
  <si>
    <t xml:space="preserve">Lista de chequeo </t>
  </si>
  <si>
    <t>JUNIO DE 2025</t>
  </si>
  <si>
    <r>
      <t xml:space="preserve">Los riesgos :
 1.Posibilidad de pérdida reputacional por fallas en la atención a los grupos de valor, debido a que no se aplican adecuadamente los protocolos de atención. SE AJUSTA POR: Posibilidad de pérdida reputacional  por  la atención inadecuada  en el servicio a la ciudadania Debido a la no cualificación del personal contratado para la atencion a la ciudadania 
</t>
    </r>
    <r>
      <rPr>
        <sz val="11"/>
        <rFont val="Arial"/>
        <family val="2"/>
      </rPr>
      <t xml:space="preserve">
2.Posibilidad de pérdida reputacional por incumplimiento legal (numeral 3 del Artículo 9 del Decreto 197 de 2014), debido al desconocimiento</t>
    </r>
    <r>
      <rPr>
        <sz val="11"/>
        <color theme="1"/>
        <rFont val="Arial"/>
        <family val="2"/>
      </rPr>
      <t xml:space="preserve">  normativo aplicable al proceso de servicio a la ciudadanía . NO ES UN RIESGO PARA EL PROCESO  YA QUE  SE MENCIONA QUE :  La Dirección Distrital de Servicio al Ciudadano desarrollará un modelo integrado de Medición, evaluación y Seguimiento del servicio prestado a la ciudadanía que contemple las estrategias e instrumentos a implementar por la totalidad de organismos y entidades del D.C.,
3.Probabilidad de pérdida reputacional por incumplimiento en la atención a los derechos de petición de la ciudadanía, debido a faltas de oportunidad, coherencia, calidez y claridad de las repuesta . SE AJUSTA POR Posibilidad de pérdida reputacionaL Por la inoportunidad en la respuesta  a la pqrsd Debido a que las dependencias no brindan respuesta  a las pqrs de acuerdo a los criterios de calidad  </t>
    </r>
  </si>
  <si>
    <t xml:space="preserve">CLASIFICACION DEL RIESGO </t>
  </si>
  <si>
    <t xml:space="preserve">NUMERO DE VECES QUE SE REALIZA LA ACTIVIDAD AL AÑO </t>
  </si>
  <si>
    <t>GESTIÓN JURÍDICA</t>
  </si>
  <si>
    <t xml:space="preserve">
por incumplimiento de requisitos legales en la contratación e insatisfacción de las necesidades de la entidad
</t>
  </si>
  <si>
    <t xml:space="preserve">Debido a la inadecuada planeación contractual </t>
  </si>
  <si>
    <t>Jefe Oficina Juridica</t>
  </si>
  <si>
    <t>Servidor de planta o contratista (Abogado delegado para el proceso)</t>
  </si>
  <si>
    <t xml:space="preserve">Cada vez que se requiere adelantar un proceso de contratación </t>
  </si>
  <si>
    <t xml:space="preserve">Validar el cumplimiento de los requisitos para la contratación dados por la necesidad que se requiere  satisfacer de acuerdo con la normatividad vigente </t>
  </si>
  <si>
    <t>Revisar  la documentación para la contratación proyectada de modo que responda a una necesidad real y éste ajustada al estatuto de la contratación pública verificando la coherencia entre la necesidad, el objeto , los documentos técnicos y económico , el análisis de mercado y la modalidad de seleccion</t>
  </si>
  <si>
    <t xml:space="preserve">En caso de encontrar inconsistencias en la documentación del proceso contractual se devuelve con comentarios para revisión y ajustes del área solicitante  </t>
  </si>
  <si>
    <t xml:space="preserve">Sistema de contratacion interno </t>
  </si>
  <si>
    <t xml:space="preserve">Sensibilizar a las áreas en buenas practicas de planeación contractual </t>
  </si>
  <si>
    <t xml:space="preserve">Jefe Oficna Juridica </t>
  </si>
  <si>
    <r>
      <t xml:space="preserve">NOMBRE :  </t>
    </r>
    <r>
      <rPr>
        <sz val="28"/>
        <color theme="1"/>
        <rFont val="Arial"/>
        <family val="2"/>
      </rPr>
      <t xml:space="preserve">Planeación contractual </t>
    </r>
    <r>
      <rPr>
        <b/>
        <sz val="28"/>
        <color theme="1"/>
        <rFont val="Arial"/>
        <family val="2"/>
      </rPr>
      <t xml:space="preserve">
FORMULA: </t>
    </r>
    <r>
      <rPr>
        <sz val="28"/>
        <color theme="1"/>
        <rFont val="Arial"/>
        <family val="2"/>
      </rPr>
      <t xml:space="preserve">Procesos contractuales aprobados por el Comité / Total del procesos contractuales presentados *100 </t>
    </r>
    <r>
      <rPr>
        <b/>
        <sz val="28"/>
        <color theme="1"/>
        <rFont val="Arial"/>
        <family val="2"/>
      </rPr>
      <t xml:space="preserve">
META : </t>
    </r>
    <r>
      <rPr>
        <sz val="28"/>
        <color theme="1"/>
        <rFont val="Arial"/>
        <family val="2"/>
      </rPr>
      <t xml:space="preserve">80% </t>
    </r>
    <r>
      <rPr>
        <b/>
        <sz val="28"/>
        <color theme="1"/>
        <rFont val="Arial"/>
        <family val="2"/>
      </rPr>
      <t xml:space="preserve">
FRECUENCIA DE MEDICIÓN : </t>
    </r>
    <r>
      <rPr>
        <sz val="28"/>
        <color theme="1"/>
        <rFont val="Arial"/>
        <family val="2"/>
      </rPr>
      <t xml:space="preserve">Mensual </t>
    </r>
  </si>
  <si>
    <t>Debido a debilidades en la revisión de los documentos precontractuales</t>
  </si>
  <si>
    <t>Comité  de Contratación</t>
  </si>
  <si>
    <t>Cada vez que se realiza el Comité de Contratación</t>
  </si>
  <si>
    <t xml:space="preserve">Revisar los procesos contractuales en la etapa de la planeación con el fin de asegurar el cumplimiento de todos los requisitos legales </t>
  </si>
  <si>
    <t xml:space="preserve">Se verifica que la documentación  presentada  para adelantar el proceso contractual  cumplan con las obligaciones legales y este  adecuada a la necesidad de la entidad </t>
  </si>
  <si>
    <t xml:space="preserve">Actas del comité de contratación
</t>
  </si>
  <si>
    <t xml:space="preserve">
por incumplimiento de requisitos  contractuales 
</t>
  </si>
  <si>
    <t xml:space="preserve">Debido al  inadecuado  seguimiento  en la etapa contractual
 ( ejecución y cumplimiento de las obligaciones  del contrato ) </t>
  </si>
  <si>
    <t xml:space="preserve">Servidor de planta o contratista 
(Ordenador del gasto - supervisor del contrato) </t>
  </si>
  <si>
    <t xml:space="preserve">Mensual (Contrato de prestacion de servicios) 
De acuerdo a lo pactado en el contrato </t>
  </si>
  <si>
    <t xml:space="preserve">Revisar el contenido de los documentos  y soportes  que evidencien la ejecución y cumplimiento de las obligaciones contractuales 
</t>
  </si>
  <si>
    <t>Se verifica que la información entregada por el contratista  este acorde al periodo de ejecución reportado y  que  los soportes  correspondientes a las obligaciones contractuales  sean legibles
realizando asi la vigilancia técnica, administrativa, jurídica, financiera y contable de las estipulaciones contractuales.
Elaborar informes de ejecución y verificar el cumplimiento de las obligaciones contractuales. Publicar los documentos propios de la ejecución de contrato de acuerdo a lo establecido en el Manual de Supervisión</t>
  </si>
  <si>
    <r>
      <t xml:space="preserve">Se le solicita al contratista corregir / completar la información para aprobar el documento presentado
</t>
    </r>
    <r>
      <rPr>
        <sz val="28"/>
        <color rgb="FFFF0000"/>
        <rFont val="Arial"/>
        <family val="2"/>
      </rPr>
      <t xml:space="preserve">
</t>
    </r>
    <r>
      <rPr>
        <sz val="28"/>
        <rFont val="Arial"/>
        <family val="2"/>
      </rPr>
      <t>En caso de incumplimiento  en la ejecución del contrato  conforme a los procedimientos legales vigentes o  aquellas situaciones que pongan en riesgo la ejecución del contrato y el cumplimiento del objeto contractual, requerirá al contratista para solicitarle los informes, aclaraciones y explicaciones necesarias, conminándolo a presentar o acoger un plan de mejoramiento o de ejecución física, administrativa y/o contable del contrato. Todo ello con la finalidad de mantener el objetivo de que los procedimientos sancionatorios sean la última alternativa y que los problemas de ejecución puedan solucionarse amistosamente en el marco de la ejecución del contrato</t>
    </r>
  </si>
  <si>
    <t>Muestra de certificados de cumplimiento 
Muestra de Informes de ejecución del contrato revisado y aprobado  para autorización de pago</t>
  </si>
  <si>
    <t xml:space="preserve">No se formulan acciones por quedar en zona Bajo </t>
  </si>
  <si>
    <r>
      <t xml:space="preserve">NOMBRE : </t>
    </r>
    <r>
      <rPr>
        <sz val="28"/>
        <color theme="1"/>
        <rFont val="Arial"/>
        <family val="2"/>
      </rPr>
      <t>Cumplimientos de contratos</t>
    </r>
    <r>
      <rPr>
        <b/>
        <sz val="28"/>
        <color theme="1"/>
        <rFont val="Arial"/>
        <family val="2"/>
      </rPr>
      <t xml:space="preserve">  
FORMULA: </t>
    </r>
    <r>
      <rPr>
        <sz val="28"/>
        <color theme="1"/>
        <rFont val="Arial"/>
        <family val="2"/>
      </rPr>
      <t xml:space="preserve">Contratos incumplidos   / Total de contratos celebrados en la Oficina Juridica   *100 </t>
    </r>
    <r>
      <rPr>
        <b/>
        <sz val="28"/>
        <color theme="1"/>
        <rFont val="Arial"/>
        <family val="2"/>
      </rPr>
      <t xml:space="preserve">
META : </t>
    </r>
    <r>
      <rPr>
        <sz val="28"/>
        <color theme="1"/>
        <rFont val="Arial"/>
        <family val="2"/>
      </rPr>
      <t>0%</t>
    </r>
    <r>
      <rPr>
        <b/>
        <sz val="28"/>
        <color theme="1"/>
        <rFont val="Arial"/>
        <family val="2"/>
      </rPr>
      <t xml:space="preserve"> 
FRECUENCIA DE MEDICIÓN :</t>
    </r>
    <r>
      <rPr>
        <sz val="28"/>
        <color theme="1"/>
        <rFont val="Arial"/>
        <family val="2"/>
      </rPr>
      <t xml:space="preserve"> Semestral </t>
    </r>
  </si>
  <si>
    <t>Cuando se evidencie la no ejecución del contrato o el incumplimiento de las obligaciones contractuales</t>
  </si>
  <si>
    <t xml:space="preserve">Revisar que se informe a la oficina juridica el presunto incumplimiento en la ejecución del contrato y  las  obligaciones pactadas </t>
  </si>
  <si>
    <t xml:space="preserve">Por medio de comunicación oficial se da a conocer a la oficina juridica  la situación presentada con el contratista para que se tomen las acciones a que hayan lugar </t>
  </si>
  <si>
    <t xml:space="preserve">Solicitar a la oficina juridica la  apertura de proceso administrativo  sancionatorio al contratista </t>
  </si>
  <si>
    <t>Comunicación oficial informando la novedad para la apertura correspondiente del proceso</t>
  </si>
  <si>
    <t xml:space="preserve"> 
por condenas en contra de la entidad en procesos judiciales por 
representación judicial no realizada adecuadamente y  dentro de los términos  establecidos procesalmente
</t>
  </si>
  <si>
    <t xml:space="preserve">Debido a   falta de  seguimiento a los procesos judiciales y a la ejecución de una efectiva estrategia de  defensa  </t>
  </si>
  <si>
    <t xml:space="preserve">Jefe de la Oficina Juridica </t>
  </si>
  <si>
    <t>Comité de conciliación</t>
  </si>
  <si>
    <t>Cada vez que se reune</t>
  </si>
  <si>
    <t xml:space="preserve">Verificar el estado de los procesos judiciales en contra de la entidad </t>
  </si>
  <si>
    <t xml:space="preserve">
Se revisan los términos procesales con el fin de realizar las actuaciones pertinentes en cada una de las etapas .</t>
  </si>
  <si>
    <t xml:space="preserve">En caso de encontrar inconsistencias en la estrategia de defensa asi como en los terminos judiciales establece lineas de acción para el apoderado judicial </t>
  </si>
  <si>
    <r>
      <rPr>
        <sz val="28"/>
        <rFont val="Arial"/>
        <family val="2"/>
      </rPr>
      <t>Actas del Comité de conciliación</t>
    </r>
    <r>
      <rPr>
        <sz val="28"/>
        <color theme="1"/>
        <rFont val="Arial"/>
        <family val="2"/>
      </rPr>
      <t xml:space="preserve">
Herramienta de control de procesos judiciales
</t>
    </r>
  </si>
  <si>
    <r>
      <t xml:space="preserve">NOMBRE : </t>
    </r>
    <r>
      <rPr>
        <sz val="28"/>
        <rFont val="Arial"/>
        <family val="2"/>
      </rPr>
      <t xml:space="preserve">Representación judicial </t>
    </r>
    <r>
      <rPr>
        <b/>
        <sz val="28"/>
        <rFont val="Arial"/>
        <family val="2"/>
      </rPr>
      <t xml:space="preserve">
FORMULA: </t>
    </r>
    <r>
      <rPr>
        <sz val="28"/>
        <rFont val="Arial"/>
        <family val="2"/>
      </rPr>
      <t xml:space="preserve">Procesos  judiciales con vencimiento de término  / Total de procesos judiciales  *100 
</t>
    </r>
    <r>
      <rPr>
        <b/>
        <sz val="28"/>
        <rFont val="Arial"/>
        <family val="2"/>
      </rPr>
      <t xml:space="preserve">
META : </t>
    </r>
    <r>
      <rPr>
        <sz val="28"/>
        <rFont val="Arial"/>
        <family val="2"/>
      </rPr>
      <t xml:space="preserve">0% </t>
    </r>
    <r>
      <rPr>
        <b/>
        <sz val="28"/>
        <rFont val="Arial"/>
        <family val="2"/>
      </rPr>
      <t xml:space="preserve">
FRECUENCIA DE MEDICIÓN : </t>
    </r>
    <r>
      <rPr>
        <sz val="28"/>
        <rFont val="Arial"/>
        <family val="2"/>
      </rPr>
      <t xml:space="preserve">Semestral </t>
    </r>
  </si>
  <si>
    <t>Servidor de planta o contratista (Apoderado a cargo de cada proceso y profesional de defensa judicial)</t>
  </si>
  <si>
    <t>Revisar el proceso judicial y hacerse  parte en el mismo dentro de la  etapa  procesal correspondiente</t>
  </si>
  <si>
    <t xml:space="preserve">Con base en los lineamientos del comité de conciliación y las pretensiones de las partes en el proceso judicial se ejecuta  la estrategia de defensa definida por el Comite.
</t>
  </si>
  <si>
    <t xml:space="preserve">
En caso de presentarse inconsistencias en la ejecución de la defensa judicial se informa al Comité de Conciliación con el fin de recibir los linemientos correspondientes </t>
  </si>
  <si>
    <t xml:space="preserve">Fiscal </t>
  </si>
  <si>
    <t>Posibilidad  de efecto dañoso sobre el interes patrimonial</t>
  </si>
  <si>
    <t xml:space="preserve"> por recursos a favor no cobrados</t>
  </si>
  <si>
    <t>Debido a omisión al seguimiento del cobro persuasivo, coactivo o judicial, para lograr el pago de recursos a favor.</t>
  </si>
  <si>
    <t>Jefe de la Oficina Juridica</t>
  </si>
  <si>
    <t>Servidor de planta o contratista (Abogado asignado para el procedimiento de cobro persuasivo y  coactivo)</t>
  </si>
  <si>
    <t>Verificar  el estado de las etapas y términos de los procesos de cobro ingresados a la Oficina Jurídica.</t>
  </si>
  <si>
    <t>Actualizar el cuadro de seguimiento de procesos de cobro  solicitados a la Oficina Jurídica y revisando  los términos de ley de cada uno de ellos a fin de priorizar la gestión</t>
  </si>
  <si>
    <t>En caso de encontrar  desactualización  del cuadro de seguimiento a procesos de cobro el Jefe  de la Oficina Jurídica solicita al abogado actualizar  la información y ejecutar las acciones de acuerdo a la etapa procesal</t>
  </si>
  <si>
    <t xml:space="preserve">Cuadro de seguimiento a las gestiones de cobro (información clasificada) 
Comunicación oficial  (cuando aplique) </t>
  </si>
  <si>
    <r>
      <t xml:space="preserve">NOMBRE : </t>
    </r>
    <r>
      <rPr>
        <sz val="28"/>
        <color theme="1"/>
        <rFont val="Arial"/>
        <family val="2"/>
      </rPr>
      <t xml:space="preserve">Cobro coactivo </t>
    </r>
    <r>
      <rPr>
        <b/>
        <sz val="28"/>
        <color theme="1"/>
        <rFont val="Arial"/>
        <family val="2"/>
      </rPr>
      <t xml:space="preserve">
FORMULA: </t>
    </r>
    <r>
      <rPr>
        <sz val="28"/>
        <color theme="1"/>
        <rFont val="Arial"/>
        <family val="2"/>
      </rPr>
      <t xml:space="preserve">Solicitudes procesadas / solicitudes recibidas de cobro coactivo *100 </t>
    </r>
    <r>
      <rPr>
        <b/>
        <sz val="28"/>
        <color theme="1"/>
        <rFont val="Arial"/>
        <family val="2"/>
      </rPr>
      <t xml:space="preserve">
META : </t>
    </r>
    <r>
      <rPr>
        <sz val="28"/>
        <color theme="1"/>
        <rFont val="Arial"/>
        <family val="2"/>
      </rPr>
      <t xml:space="preserve">100% </t>
    </r>
    <r>
      <rPr>
        <b/>
        <sz val="28"/>
        <color theme="1"/>
        <rFont val="Arial"/>
        <family val="2"/>
      </rPr>
      <t xml:space="preserve">
FRECUENCIA DE MEDICIÓN : </t>
    </r>
    <r>
      <rPr>
        <sz val="28"/>
        <color theme="1"/>
        <rFont val="Arial"/>
        <family val="2"/>
      </rPr>
      <t xml:space="preserve">Semestral </t>
    </r>
  </si>
  <si>
    <t>por emisión de conceptos, resoluciones  con fundamento legal derogado, impreciso o desactualizado</t>
  </si>
  <si>
    <t>Debido a  desactualizaciones  del normograma</t>
  </si>
  <si>
    <t>Jefe de Oficina Jurídica</t>
  </si>
  <si>
    <t>Servidor de planta o contratista (Profesional asignado)</t>
  </si>
  <si>
    <t xml:space="preserve">Validar la actualizacion del normograma por proceso </t>
  </si>
  <si>
    <t xml:space="preserve">Una vez remitido el normograma actualizado por el proceso se procede a revisar  que dicha actualización sea la correspondiente  al proceso, vigencia y contenido 
</t>
  </si>
  <si>
    <t>Se solicita al proceso la revisión y corroboración de la información remitida  al oficina juridica</t>
  </si>
  <si>
    <t xml:space="preserve">
Normograma 
Comunicación oficial  (cuando aplique) </t>
  </si>
  <si>
    <r>
      <t xml:space="preserve">NOMBRE : </t>
    </r>
    <r>
      <rPr>
        <sz val="28"/>
        <color theme="1"/>
        <rFont val="Arial"/>
        <family val="2"/>
      </rPr>
      <t xml:space="preserve">Emisión de conceptos/ resoluciones </t>
    </r>
    <r>
      <rPr>
        <b/>
        <sz val="28"/>
        <color theme="1"/>
        <rFont val="Arial"/>
        <family val="2"/>
      </rPr>
      <t xml:space="preserve">
FORMULA: </t>
    </r>
    <r>
      <rPr>
        <sz val="28"/>
        <color theme="1"/>
        <rFont val="Arial"/>
        <family val="2"/>
      </rPr>
      <t xml:space="preserve">Emisión de conceptos/  resoluciones no conformes  con la normatividad  / Total de conceptos  / resoluciones emitidos *100 
</t>
    </r>
    <r>
      <rPr>
        <b/>
        <sz val="28"/>
        <color theme="1"/>
        <rFont val="Arial"/>
        <family val="2"/>
      </rPr>
      <t xml:space="preserve">
META : 0% 
FRECUENCIA DE MEDICIÓN : </t>
    </r>
    <r>
      <rPr>
        <sz val="28"/>
        <color theme="1"/>
        <rFont val="Arial"/>
        <family val="2"/>
      </rPr>
      <t xml:space="preserve">Mensual </t>
    </r>
  </si>
  <si>
    <t xml:space="preserve">Los riesgos: 
1. Posibilidad de perdida reputacional y confianza por demoras y deficiencias en la revisión de los aspectos de contratación Debido a la insuficiente planeación y asesoría en la elaboración del PAA
2. Posibilidad de Impactar económica y reputacionalmente a la Entidad por falta de controles y seguimiento a las actividades relacionadas con la defensa jurídica de la Entidad debido a un ejercicio inadecuado de la función de defensa jurídica
3.Posibilidad de afectación de la reputación y los recursos de la entidad por incumplimiento de las metas y objetivos institucionales debido a deficiencias en la definición de requisitos contractuales, acompañamiento y asesoría de la OAJ a las áreas.
4. Posibilidad de afectar la reputación y la legalidad del accionar de la Entidad por la no prevención y protección contra el daño antijurídico por la no prevención y protección contra el daño antijurídico y desconocimiento y falta de rigor en el manejo de la normatividad interna, debido a la inexistencia de mecanismos que permitan controlar y hacer seguimiento por parte de las personas especialistas jurídicas a los conceptos emitidos
5. Posibilidad de afectación reputacional y económica por incumplimiento de la normatividad vigente aplicable, debido al inadecuado seguimiento de la custodia y actualización de los normogramas institucionales
Se ajustan de acuerdo con el contexto identificado </t>
  </si>
  <si>
    <r>
      <t xml:space="preserve">
ACCIÓN 
(</t>
    </r>
    <r>
      <rPr>
        <b/>
        <sz val="26"/>
        <rFont val="Arial"/>
        <family val="2"/>
      </rPr>
      <t xml:space="preserve"> Verificar Revisar Validar Cotejar)</t>
    </r>
  </si>
  <si>
    <t xml:space="preserve">GESTIÓN DEL TALENTO HUMANO </t>
  </si>
  <si>
    <t xml:space="preserve"> Por  deficiencias en la ejecución del PETH </t>
  </si>
  <si>
    <t xml:space="preserve">Debido a un seguimiento insuficiente 
</t>
  </si>
  <si>
    <t>Subdirector de gestión humana</t>
  </si>
  <si>
    <t xml:space="preserve">Servidor de planta o contratista asignado  responsable de los diferentes planes </t>
  </si>
  <si>
    <t xml:space="preserve">Verificar la ejecución  de las actividades </t>
  </si>
  <si>
    <t>Revisando que las actividades programadas en cada uno de los planes que conforman el PETH se esten desarrollando de acuerdo con los cronogramas establecidos</t>
  </si>
  <si>
    <t xml:space="preserve">En caso de encontrar incumplimientos  o demoras en el desarrollo de actividades informa al Subdirector para analizar  las causas y tomar las acciones a que haya lugar </t>
  </si>
  <si>
    <t xml:space="preserve">Matriz de seguimiento a planes </t>
  </si>
  <si>
    <t xml:space="preserve">N.A </t>
  </si>
  <si>
    <r>
      <t>NOMBRE</t>
    </r>
    <r>
      <rPr>
        <sz val="26"/>
        <color theme="1"/>
        <rFont val="Arial"/>
        <family val="2"/>
      </rPr>
      <t xml:space="preserve"> .  Avance  ponderado  del   PETH </t>
    </r>
    <r>
      <rPr>
        <b/>
        <sz val="26"/>
        <color theme="1"/>
        <rFont val="Arial"/>
        <family val="2"/>
      </rPr>
      <t xml:space="preserve">
</t>
    </r>
    <r>
      <rPr>
        <b/>
        <sz val="26"/>
        <rFont val="Arial"/>
        <family val="2"/>
      </rPr>
      <t xml:space="preserve">FORMULA: </t>
    </r>
    <r>
      <rPr>
        <sz val="26"/>
        <rFont val="Arial"/>
        <family val="2"/>
      </rPr>
      <t>Suma ponderada del avance de los planes  que conforman el PETH</t>
    </r>
    <r>
      <rPr>
        <b/>
        <sz val="26"/>
        <color rgb="FFFF0000"/>
        <rFont val="Arial"/>
        <family val="2"/>
      </rPr>
      <t xml:space="preserve">
</t>
    </r>
    <r>
      <rPr>
        <b/>
        <sz val="26"/>
        <rFont val="Arial"/>
        <family val="2"/>
      </rPr>
      <t xml:space="preserve">META: </t>
    </r>
    <r>
      <rPr>
        <sz val="26"/>
        <rFont val="Arial"/>
        <family val="2"/>
      </rPr>
      <t xml:space="preserve">100%  en cada trimestre </t>
    </r>
    <r>
      <rPr>
        <b/>
        <sz val="26"/>
        <color theme="1"/>
        <rFont val="Arial"/>
        <family val="2"/>
      </rPr>
      <t xml:space="preserve">
FRECUENCIA DE MEDICIÓN :</t>
    </r>
    <r>
      <rPr>
        <sz val="26"/>
        <color theme="1"/>
        <rFont val="Arial"/>
        <family val="2"/>
      </rPr>
      <t xml:space="preserve"> trimestral </t>
    </r>
  </si>
  <si>
    <t xml:space="preserve">Servidor de planta o contratista (enlace) </t>
  </si>
  <si>
    <t xml:space="preserve">Revisar   la ejecución  de las actividades </t>
  </si>
  <si>
    <t xml:space="preserve">Verificando que los soportes presentados  por los encargados de los planes respalden el efectvo avance  de los mismos </t>
  </si>
  <si>
    <t>En caso de encontrar inconsistencias se solicita al encargado del plan la corrección a la información</t>
  </si>
  <si>
    <t>Informe de gestión</t>
  </si>
  <si>
    <t xml:space="preserve">Verificando el avance en la ejecución de los planes  que conforman el PETH  de acuerdo con lo reportado en  el informe de gestión </t>
  </si>
  <si>
    <t>En caso de encontrar incumplimento revisa con el equipo de trabajo las causas del incumplimiento y las acciones a  tomar</t>
  </si>
  <si>
    <t>Acta de reunión</t>
  </si>
  <si>
    <t xml:space="preserve">Por    falta de gestión en el cobro de incapacidades </t>
  </si>
  <si>
    <t xml:space="preserve">Debido a  fallas en  la actualización de la base  de gestión de incapacidades </t>
  </si>
  <si>
    <t xml:space="preserve">Servidor de planta o contratista asignado  responsable de las incapacidades </t>
  </si>
  <si>
    <t xml:space="preserve">Cada vez que se recibe una  incapacidad </t>
  </si>
  <si>
    <t xml:space="preserve">Verificar que la incapacidad médica cumpla con los requisitos establecidos.
</t>
  </si>
  <si>
    <t>Revisando para cada tipo de incapacidad que la misma cumpla con los requisitos establecidos en el procedimiento "Incapacidades"</t>
  </si>
  <si>
    <t xml:space="preserve">En caso de encontrar inconsistencias  se proyecta comunicación al(a) Servidor(a) informando la causa de la devolución y solicitando documentación ajustada
</t>
  </si>
  <si>
    <r>
      <t xml:space="preserve">Base de gestión de incapacidades 
</t>
    </r>
    <r>
      <rPr>
        <sz val="26"/>
        <color rgb="FFFF0000"/>
        <rFont val="Arial"/>
        <family val="2"/>
      </rPr>
      <t xml:space="preserve">
</t>
    </r>
    <r>
      <rPr>
        <sz val="26"/>
        <rFont val="Arial"/>
        <family val="2"/>
      </rPr>
      <t xml:space="preserve">
 Aplicativo SIAP 
Memorando/ 
correo electrónico </t>
    </r>
  </si>
  <si>
    <r>
      <t xml:space="preserve">NOMBRE : </t>
    </r>
    <r>
      <rPr>
        <sz val="26"/>
        <color theme="1"/>
        <rFont val="Arial"/>
        <family val="2"/>
      </rPr>
      <t>Cobro de incapacidades</t>
    </r>
    <r>
      <rPr>
        <b/>
        <sz val="26"/>
        <color theme="1"/>
        <rFont val="Arial"/>
        <family val="2"/>
      </rPr>
      <t xml:space="preserve">
FORMULA: </t>
    </r>
    <r>
      <rPr>
        <sz val="26"/>
        <color theme="1"/>
        <rFont val="Arial"/>
        <family val="2"/>
      </rPr>
      <t xml:space="preserve">Número de casos de cartera de incapacidades  castigada  / Total de incapacidades reportadas 
</t>
    </r>
    <r>
      <rPr>
        <b/>
        <sz val="26"/>
        <color theme="1"/>
        <rFont val="Arial"/>
        <family val="2"/>
      </rPr>
      <t xml:space="preserve">
META : </t>
    </r>
    <r>
      <rPr>
        <sz val="26"/>
        <color theme="1"/>
        <rFont val="Arial"/>
        <family val="2"/>
      </rPr>
      <t>0%</t>
    </r>
    <r>
      <rPr>
        <b/>
        <sz val="26"/>
        <color theme="1"/>
        <rFont val="Arial"/>
        <family val="2"/>
      </rPr>
      <t xml:space="preserve"> </t>
    </r>
    <r>
      <rPr>
        <sz val="26"/>
        <color theme="1"/>
        <rFont val="Arial"/>
        <family val="2"/>
      </rPr>
      <t xml:space="preserve"> </t>
    </r>
    <r>
      <rPr>
        <b/>
        <sz val="26"/>
        <color theme="1"/>
        <rFont val="Arial"/>
        <family val="2"/>
      </rPr>
      <t xml:space="preserve">
FRECUENCIA DE MEDICIÓN: </t>
    </r>
    <r>
      <rPr>
        <sz val="26"/>
        <color theme="1"/>
        <rFont val="Arial"/>
        <family val="2"/>
      </rPr>
      <t xml:space="preserve">Trimestral  </t>
    </r>
  </si>
  <si>
    <t>Verificar  ante cada EPS,ARL y AFP, el estado del  trámite   de pago</t>
  </si>
  <si>
    <r>
      <t>Se efectúan comunicaciones a las EPS ARL y AFP. solicitando información del proceso en el que se encuentra el trámite de pago de la incapacidad y</t>
    </r>
    <r>
      <rPr>
        <sz val="26"/>
        <rFont val="Arial"/>
        <family val="2"/>
      </rPr>
      <t xml:space="preserve"> si esta cumple con los requisitos para el mismo </t>
    </r>
  </si>
  <si>
    <t xml:space="preserve">En caso de encontrar estados anormales en el trámite  se emiten correos electrónicos  u oficios a las entidades con los ajustes/ aclaraciones requeridos </t>
  </si>
  <si>
    <t xml:space="preserve">Base de Gestión de incapacidades  
</t>
  </si>
  <si>
    <t xml:space="preserve">Cotejar  los  registros  de incapacidades    contra los pagos reportados por Tesoreria  Distrital  
</t>
  </si>
  <si>
    <t xml:space="preserve">Se cruza la información registrada en el archivo electrónico “Base de gestión de incapacidades” que se encuentra en carpeta compartida en OneDrive institucional contra 
la base de pagos reconocidos por EPS y ARL emitido por la Tesoreria Distrital  de la Secretaría Distrital de Hacienda para validar los pagos  
</t>
  </si>
  <si>
    <t xml:space="preserve">en caso de encontrar pagos inconsistentes  se procede a  solicitar    al área financiera de la entidad  aclaración de las  liquidaciones pagadas o reconocidas por  las (EPS, ARL Y AFP) para tomar las acciones a que haya lugar 
</t>
  </si>
  <si>
    <t xml:space="preserve">Base de gestión de incapacidades
Correo electrónico 
</t>
  </si>
  <si>
    <t>Verificar si existen saldos pendientes por pagar por parte de la EPS,ARL y AFP</t>
  </si>
  <si>
    <t xml:space="preserve">Se elabora informe de acuerdo con la base de pagos reconocidos  vs. la base de gestión de incapacidades  para reportar los casos identificados de saldos pendientes   por pagar 
</t>
  </si>
  <si>
    <t xml:space="preserve">En caso de encontrar  saldos pendientes por pagar se reportan al área financiera  para tomar las acciones a que haya lugar </t>
  </si>
  <si>
    <t xml:space="preserve">Informe "Edad de cartera" remitido por correo electrónico </t>
  </si>
  <si>
    <t xml:space="preserve">Verificar que la Base de Gestión de incapacidades se encuentre actualizada </t>
  </si>
  <si>
    <t>A medida que la Oficina Juridica reporte avances o cambios de estado de la gestión de cobro de la incapacidades se debe ir actualizando la base de las mismas para su seguimiento y control</t>
  </si>
  <si>
    <t xml:space="preserve">Se procede a registrar en la base de gestión de incapacidades la información actualizada </t>
  </si>
  <si>
    <t>Base de gestión de incapacidades</t>
  </si>
  <si>
    <t xml:space="preserve">Por  errores en la liquidacion de la nomina 
</t>
  </si>
  <si>
    <t xml:space="preserve">Debido al incumplimiento de los requisitos para la inclusion de las novedades </t>
  </si>
  <si>
    <t xml:space="preserve">Servidor de planta o contratista asignado 
</t>
  </si>
  <si>
    <t xml:space="preserve">Revisar las  novedades recepcionadas </t>
  </si>
  <si>
    <t xml:space="preserve">Verificando el cumplimiento de la normatividad aplicable asi como los  requisitos de acuerdo al tipo de novedad </t>
  </si>
  <si>
    <t>Informar a quien radicó la novedad, indicado las razones por las cuales la solicitud no cumple con la norma o requisitos para su ingreso en la nómina</t>
  </si>
  <si>
    <t>Correo electrónico / Memorando</t>
  </si>
  <si>
    <t>Sin Registro</t>
  </si>
  <si>
    <t xml:space="preserve">NA </t>
  </si>
  <si>
    <r>
      <t xml:space="preserve">NOMBRE  : </t>
    </r>
    <r>
      <rPr>
        <sz val="26"/>
        <color theme="1"/>
        <rFont val="Arial"/>
        <family val="2"/>
      </rPr>
      <t xml:space="preserve">Numero de reclamaciones por liquidación de nómina </t>
    </r>
    <r>
      <rPr>
        <b/>
        <sz val="26"/>
        <color theme="1"/>
        <rFont val="Arial"/>
        <family val="2"/>
      </rPr>
      <t xml:space="preserve">
FORMULA </t>
    </r>
    <r>
      <rPr>
        <sz val="26"/>
        <color theme="1"/>
        <rFont val="Arial"/>
        <family val="2"/>
      </rPr>
      <t xml:space="preserve">Numero de reclamaciones   por errores en la liquidacion / total reclamaciones recibidas </t>
    </r>
    <r>
      <rPr>
        <b/>
        <sz val="26"/>
        <color theme="1"/>
        <rFont val="Arial"/>
        <family val="2"/>
      </rPr>
      <t xml:space="preserve">
META :</t>
    </r>
    <r>
      <rPr>
        <sz val="26"/>
        <color theme="1"/>
        <rFont val="Arial"/>
        <family val="2"/>
      </rPr>
      <t xml:space="preserve"> 0%</t>
    </r>
    <r>
      <rPr>
        <b/>
        <sz val="26"/>
        <color theme="1"/>
        <rFont val="Arial"/>
        <family val="2"/>
      </rPr>
      <t xml:space="preserve">
FRECUENCIA DE MEDICIÓN :</t>
    </r>
    <r>
      <rPr>
        <sz val="26"/>
        <color theme="1"/>
        <rFont val="Arial"/>
        <family val="2"/>
      </rPr>
      <t xml:space="preserve"> Mensual </t>
    </r>
  </si>
  <si>
    <t xml:space="preserve">Revisar la liquidación de las novedades incluidas y los demas conceptos de  la nómina </t>
  </si>
  <si>
    <t>Validando las novedades contra la liquidación</t>
  </si>
  <si>
    <t xml:space="preserve">En caso de presentarse inconsistencias se  realizan los ajustes a que haya lugar </t>
  </si>
  <si>
    <t xml:space="preserve">Aplicativo de nómina </t>
  </si>
  <si>
    <t xml:space="preserve">Debido a errores a parametrización en el archivo plano </t>
  </si>
  <si>
    <t xml:space="preserve">Servidor de planta o contratista asignado  del area financiera 
</t>
  </si>
  <si>
    <t xml:space="preserve">Verificar  el cargue de la nómina </t>
  </si>
  <si>
    <t xml:space="preserve">Cotejar que el archivo plano no presente   inconsistencias  de acuerdo con los parámetros de BOGDATA </t>
  </si>
  <si>
    <t>En caso de presentar inconsistencias  el servidor de planta o contratista  de financiera informa a nómina  por correo electrónico  el error presentado</t>
  </si>
  <si>
    <t xml:space="preserve">Correo electrónico  con el número de lote  de aprobación 
correo electronico ( adjunto pantallazo errot) </t>
  </si>
  <si>
    <r>
      <t>Los riesgos : 
1.Posibilidad de pérdida de credibilidad Por la</t>
    </r>
    <r>
      <rPr>
        <sz val="22"/>
        <rFont val="Arial"/>
        <family val="2"/>
      </rPr>
      <t xml:space="preserve"> baja implementación de las políticas de gestión del talento humano, debido a la insuficiencia de  lineamientos . SE AJUSTA  LA REDACCION AL RIESGO No. 1 
2.Posibilidad de afectación económica y reputacional Por la deficiente formulación de los planes estratégicos y anuales de Talento Humano , debido a la debilidad en la documentación y lineamientos. FACTOR DE RIESGO . NO ES UN RIESGO
3.Posibilidad de afectación reputacional Por el deficiente seguimiento a la ejecución y medición de las actividades para el desarrollo de los planes  Debido a la debilidad en la definición de etapas de seguimiento , los indicadores para su medición y fechas de reporte de los seguimientos. FACTOR DE RIESGO . NO ES UN RIESGO
</t>
    </r>
    <r>
      <rPr>
        <sz val="22"/>
        <color theme="1"/>
        <rFont val="Arial"/>
        <family val="2"/>
      </rPr>
      <t xml:space="preserve">
4.Posibilidad de afectación reputacional Por realizar la vinculación, acompañamiento y desvinculación inadecuada de un servidor Debido a la incorrecta verificación de todos los requisitos que se deben tener en cuenta. NO CONTINUA TENIENDO EN CUENTA EL ANALISIS DEL CONTEXTO 
5.Posibilidad de perjuicio económico y reputacional Por la afectación en la seguridad y salud de los servidores o por la interposición de multas o sanciones por el incumplimiento normativo Debido a la insuficiente documentación o gestión para garantizar que se cumplan los requisitos mínimos exigidos por la norma para el sistema de gestión de seguridad y la salud en el trabajo.NO CONTINUA TENIENDO EN CUENTA EL ANALISIS DEL CONTEXTO 
6.Posibilidad de afectación reputacional Por </t>
    </r>
    <r>
      <rPr>
        <sz val="22"/>
        <rFont val="Arial"/>
        <family val="2"/>
      </rPr>
      <t>la baja implementación d</t>
    </r>
    <r>
      <rPr>
        <sz val="22"/>
        <color theme="1"/>
        <rFont val="Arial"/>
        <family val="2"/>
      </rPr>
      <t>e estrategias de bienestar y desarrollo Debido a la deficiencia de planificación o</t>
    </r>
    <r>
      <rPr>
        <sz val="22"/>
        <rFont val="Arial"/>
        <family val="2"/>
      </rPr>
      <t xml:space="preserve"> ausencia de controles.SE AJUSTA  LA REDACCION AL RIESGO No. 1 </t>
    </r>
    <r>
      <rPr>
        <sz val="22"/>
        <color theme="1"/>
        <rFont val="Arial"/>
        <family val="2"/>
      </rPr>
      <t xml:space="preserve">
</t>
    </r>
    <r>
      <rPr>
        <sz val="22"/>
        <rFont val="Arial"/>
        <family val="2"/>
      </rPr>
      <t xml:space="preserve">
7.Posibilidad de afectación reputacional Por baja ejecución del PIC</t>
    </r>
    <r>
      <rPr>
        <sz val="22"/>
        <color theme="1"/>
        <rFont val="Arial"/>
        <family val="2"/>
      </rPr>
      <t xml:space="preserve"> Debido a la deficiencia en la planeación de las necesidades de formación que  requiere el personal de la entidad. SE AJUSTA  LA REDACCION AL RIESGO No. 1 </t>
    </r>
  </si>
  <si>
    <t>EVALUACIÓN Y CONTROL</t>
  </si>
  <si>
    <t xml:space="preserve"> Por vencimiento en los términos que generan o conducen a la prescripción 
</t>
  </si>
  <si>
    <t xml:space="preserve">Debido a falta de seguimiento de los  procesos disciplinarios </t>
  </si>
  <si>
    <t xml:space="preserve">Jefe  OCDI </t>
  </si>
  <si>
    <t xml:space="preserve">Jefe oficina OCDI </t>
  </si>
  <si>
    <t xml:space="preserve">Verificar el estado procesal para determinar los términos establecidos en la ley </t>
  </si>
  <si>
    <t xml:space="preserve">En la base se  verifican los procesos próximos  a vencer, generando el listado de los procesos el cual es remitido a los abogados instructores para que generen el trámite correspondiente </t>
  </si>
  <si>
    <t xml:space="preserve">En caso de evidenciar que los términos procesales se encuentran próximos a vencer se adelantan las actuaciones procesales correspondientes para evitar la violación al debido proceso </t>
  </si>
  <si>
    <t xml:space="preserve">Base datos  de procesos
Correo electrónico   con el listado de procesos a vencer </t>
  </si>
  <si>
    <t xml:space="preserve">Realizar 1 Sensibilización  al equipo de abogados de la OCDI en los riesgos del incumplimiento de los terminos procesales </t>
  </si>
  <si>
    <t>Jefe OCDI</t>
  </si>
  <si>
    <r>
      <t xml:space="preserve">NOMBRE-. </t>
    </r>
    <r>
      <rPr>
        <sz val="36"/>
        <color theme="1"/>
        <rFont val="Arial"/>
        <family val="2"/>
      </rPr>
      <t xml:space="preserve">Procesos disciplinarios prescritos </t>
    </r>
    <r>
      <rPr>
        <b/>
        <sz val="36"/>
        <color theme="1"/>
        <rFont val="Arial"/>
        <family val="2"/>
      </rPr>
      <t xml:space="preserve">
FORMULA :</t>
    </r>
    <r>
      <rPr>
        <sz val="36"/>
        <color theme="1"/>
        <rFont val="Arial"/>
        <family val="2"/>
      </rPr>
      <t xml:space="preserve">  Número de  procesos prescritos / Total de procesos  disciplinarios activos a prescribir en la vigencia  
</t>
    </r>
    <r>
      <rPr>
        <b/>
        <sz val="36"/>
        <color theme="1"/>
        <rFont val="Arial"/>
        <family val="2"/>
      </rPr>
      <t xml:space="preserve">META : </t>
    </r>
    <r>
      <rPr>
        <sz val="36"/>
        <color theme="1"/>
        <rFont val="Arial"/>
        <family val="2"/>
      </rPr>
      <t>0%</t>
    </r>
    <r>
      <rPr>
        <b/>
        <sz val="36"/>
        <color theme="1"/>
        <rFont val="Arial"/>
        <family val="2"/>
      </rPr>
      <t xml:space="preserve">
FRECUENCIA DE MEDICIÓN . </t>
    </r>
    <r>
      <rPr>
        <sz val="36"/>
        <color theme="1"/>
        <rFont val="Arial"/>
        <family val="2"/>
      </rPr>
      <t>mensual</t>
    </r>
  </si>
  <si>
    <t xml:space="preserve">Servidor de planta o contratistas ( abogados sustanciador) </t>
  </si>
  <si>
    <t xml:space="preserve">Cotejar  los procesos  con el fin de establecer la certeza de la alerta emitida por el despacho </t>
  </si>
  <si>
    <t xml:space="preserve">El abogado  instructor revisa los procesos contenidos en la alerta verificando los términos legales aplicales </t>
  </si>
  <si>
    <t xml:space="preserve">En caso de encontrar un posible vencimiento,  proyecta  las actuaciones procesales a que diera lugar </t>
  </si>
  <si>
    <t xml:space="preserve">Emisión de providencia ( autos)  en concordancia con los términos legales aplicables </t>
  </si>
  <si>
    <t xml:space="preserve">Validar el estado de los procesos relacionados en el listado remitido a los abogados instructores , verificando  que las actuaciones se hayan surtido dentro de los términos legales </t>
  </si>
  <si>
    <t xml:space="preserve">Revisar en la base los procesos próximos a vencer y se cotejan con la base de autos emitidos o autos proyectados , Asi mismo se verifica  que las decisiones se hayan proferido conforme  lo determina el Código general disciplinario </t>
  </si>
  <si>
    <t xml:space="preserve">En caso de encontrar procesos con posible prescripción se realiza el requerimiento al abogado instructor 
</t>
  </si>
  <si>
    <t xml:space="preserve">Listado de procesos a vencer 
Base de datos de autos 
</t>
  </si>
  <si>
    <t>Jefe juridico</t>
  </si>
  <si>
    <t>Verificar que las actuaciones procesales se surtan debida y oportunamente antes de la prescripción del proceso</t>
  </si>
  <si>
    <t xml:space="preserve">En la matriz   de procesos juzgamiento  se  verifican los procesos próximos  a vencer, generando las alertas correspondientes </t>
  </si>
  <si>
    <t xml:space="preserve">En caso de evidenciar que la prescripción  esta próxima a vencer  se adelantan las actuaciones procesales correspondientes para evitar la  prescripción asi como la violación al debido proceso </t>
  </si>
  <si>
    <t xml:space="preserve">Matriz de procesos de juzgamiento </t>
  </si>
  <si>
    <t xml:space="preserve">Realizar 1 Sensibilización  al equipo de abogados de la Oficina Juridica en los riesgos del incumplimiento de los terminos procesales </t>
  </si>
  <si>
    <t xml:space="preserve">Jefe Juridica </t>
  </si>
  <si>
    <t>Verificar los procesos asignados  por reparto vs matriz para  evitar la prescripción y  por ende la vulneración al debido proceso</t>
  </si>
  <si>
    <t xml:space="preserve">Director(a)  general </t>
  </si>
  <si>
    <t>Servidor de planta o contratista  (Abogada del despacho contratista)</t>
  </si>
  <si>
    <t xml:space="preserve">Bimestral </t>
  </si>
  <si>
    <t xml:space="preserve">Verificar que el proceso sea notificado debidamente </t>
  </si>
  <si>
    <t xml:space="preserve">Se revisa que el proceso contenga el auto en el cual se admite la apelación, asi mismo se verifican que los términos procesales y las actuaciones adelantadas   en la primera instancia correspondan  con lo señalado en  la Ley </t>
  </si>
  <si>
    <t xml:space="preserve">En caso de encontrar inconsistencias  se adopta la decisión de ratificación o modificación  a que haya lugar </t>
  </si>
  <si>
    <t xml:space="preserve">Matriz  de seguimiento a procesos en segunda instancia </t>
  </si>
  <si>
    <t>Por no presentar de acuerdo a la normativa vigente para aprobación por parte del Comité Institucional de Control Interno el Plan Anual de Auditoria basado en riesgos de la vigencia.</t>
  </si>
  <si>
    <t>Debido a inobservancia a la normatividad vigente</t>
  </si>
  <si>
    <t xml:space="preserve">Jefe oficina de control interno </t>
  </si>
  <si>
    <t xml:space="preserve">Servidores  de planta o contratistas (Profesionales de la OCI )
Jefe oficina de control interno </t>
  </si>
  <si>
    <t>Revisar la normatividad vigente para la formulación, presentación y aprobación en términos del plan anual de auditorias basado en riesgos de la vigencia</t>
  </si>
  <si>
    <t>Teniendo en cuenta los lineamientos dados por las instancias pertinentes así como los términos establecidos en la normatividad vigente, se procede a formular el plan anual de auditorías basado en riesgos de la vigencia, para lo cual se registra en  el formato "Universo  de auditoria  y priorización de auditorías y procesos auditables el estado del proceso  frente a riesgos, halllazgos, requerimientos de dirección, etc, seleccionando aquellos cuyo resultado arroje semáforo rojo o amarillo, los cuales son incluidos en el plan anual de auditorias basado en riesgos de la vigencia, posteriormente se presenta al Comité Institucional de Coordinación de Control Interno para su revisión, análisis y aprobación, conforme a lo establecido en el plan anual de auditoria basado en riesgos aprobado en la vigencia anterior.</t>
  </si>
  <si>
    <t>En caso de incumplimiento en la fecha de presentación al CICCI para la aprobación del plan anual de auditoria basado en riesgos, se solicitrá la realización de un comité extraordinario máximo dentro de los quince días calendario del mes siguiente.</t>
  </si>
  <si>
    <t>Matriz de priorización del plan anual de auditorias basado en riesgos.  
Acta del CICCI.</t>
  </si>
  <si>
    <t xml:space="preserve">No se formulan acciones por quedar en zona Bajo ' </t>
  </si>
  <si>
    <r>
      <t>NOMBRE : O</t>
    </r>
    <r>
      <rPr>
        <sz val="36"/>
        <color theme="1"/>
        <rFont val="Arial"/>
        <family val="2"/>
      </rPr>
      <t xml:space="preserve">portunidad presentacion del PAA basado en riesgos de la  vigencia 
</t>
    </r>
    <r>
      <rPr>
        <b/>
        <sz val="36"/>
        <color theme="1"/>
        <rFont val="Arial"/>
        <family val="2"/>
      </rPr>
      <t xml:space="preserve">
FORMULA:  P</t>
    </r>
    <r>
      <rPr>
        <sz val="36"/>
        <color theme="1"/>
        <rFont val="Arial"/>
        <family val="2"/>
      </rPr>
      <t xml:space="preserve">AA basado en riesgos de la  vigencia aprobado dentro de los términos establecidos </t>
    </r>
    <r>
      <rPr>
        <b/>
        <sz val="36"/>
        <color theme="1"/>
        <rFont val="Arial"/>
        <family val="2"/>
      </rPr>
      <t xml:space="preserve">
META : </t>
    </r>
    <r>
      <rPr>
        <sz val="36"/>
        <color theme="1"/>
        <rFont val="Arial"/>
        <family val="2"/>
      </rPr>
      <t>PAA basado en riesgos de la  vigencia aprobado</t>
    </r>
    <r>
      <rPr>
        <b/>
        <sz val="36"/>
        <color theme="1"/>
        <rFont val="Arial"/>
        <family val="2"/>
      </rPr>
      <t xml:space="preserve">
FRECUENCIA DE MEDICIÓN : </t>
    </r>
    <r>
      <rPr>
        <sz val="36"/>
        <color theme="1"/>
        <rFont val="Arial"/>
        <family val="2"/>
      </rPr>
      <t xml:space="preserve">Anual </t>
    </r>
  </si>
  <si>
    <t>Jefe Oficina de Control Interno</t>
  </si>
  <si>
    <t>Validar la aprobación extemporánea del plan anual de auditorias basado en riesgos</t>
  </si>
  <si>
    <t>Si  la fecha de presentación al CICCI es posterior a la establecida por la normatividad vigente para la aprobación del plan anual de auditoria basado en riesgos, se solicitrá un comité extraordinario máximo dentro de los quince días calendario del mes siguiente.</t>
  </si>
  <si>
    <t>Dejar evidencia de la solictud de realización del comité extraordinario.</t>
  </si>
  <si>
    <t>Comunicación oficial.
Acta del CICCI.</t>
  </si>
  <si>
    <t>Por no presentar con la oportunidad debida los informes de ley en los términos establecidos.</t>
  </si>
  <si>
    <t xml:space="preserve">Debido al Incumplimiento en la entrega de información oportuna por parte de las areas auditadas  </t>
  </si>
  <si>
    <t>De acuerdo a la fechas establecidas en el plan anual de auditorias basado en riesgos de la vigencia</t>
  </si>
  <si>
    <t>Verificar la entrega de la información en los tiempos establecidos</t>
  </si>
  <si>
    <t xml:space="preserve">Previa solicitud por parte de la OCI a las dependencias responsables, se revisa la entrega en los términos establecidos de los documentos requeridos  para su confrontación. </t>
  </si>
  <si>
    <t>Se realiza un alcance solicitando la entrega de la información a la dependencia.</t>
  </si>
  <si>
    <t>Comunicación oficial.
Informes pertinentes.</t>
  </si>
  <si>
    <t xml:space="preserve">Reducir </t>
  </si>
  <si>
    <t>Adelantar mesas de trabajo con las dependencias dentro del rol de asesoria y acompañamiento (mensual) con el propósito de revisar aspectos relacionados con los procesos auditores, seguimientos, informes de ley, riesgos, acciones de mejora, entre otros.</t>
  </si>
  <si>
    <t>Jefe OCI</t>
  </si>
  <si>
    <r>
      <t>NOMBRE :</t>
    </r>
    <r>
      <rPr>
        <sz val="36"/>
        <color theme="1"/>
        <rFont val="Arial"/>
        <family val="2"/>
      </rPr>
      <t xml:space="preserve">Cumplimiento en la presentación de  Informes de ley </t>
    </r>
    <r>
      <rPr>
        <b/>
        <sz val="36"/>
        <color theme="1"/>
        <rFont val="Arial"/>
        <family val="2"/>
      </rPr>
      <t xml:space="preserve">
FORMULA: </t>
    </r>
    <r>
      <rPr>
        <sz val="36"/>
        <color theme="1"/>
        <rFont val="Arial"/>
        <family val="2"/>
      </rPr>
      <t>Numero de informes de Ley  presentados / Total de informes de Ley aprobados en el PAA *100</t>
    </r>
    <r>
      <rPr>
        <b/>
        <sz val="36"/>
        <color theme="1"/>
        <rFont val="Arial"/>
        <family val="2"/>
      </rPr>
      <t xml:space="preserve">
META : </t>
    </r>
    <r>
      <rPr>
        <sz val="36"/>
        <color theme="1"/>
        <rFont val="Arial"/>
        <family val="2"/>
      </rPr>
      <t>100%</t>
    </r>
    <r>
      <rPr>
        <b/>
        <sz val="36"/>
        <color theme="1"/>
        <rFont val="Arial"/>
        <family val="2"/>
      </rPr>
      <t xml:space="preserve">
FRECUENCIA DE MEDICIÓN :</t>
    </r>
    <r>
      <rPr>
        <sz val="36"/>
        <color theme="1"/>
        <rFont val="Arial"/>
        <family val="2"/>
      </rPr>
      <t xml:space="preserve"> Trimestral </t>
    </r>
  </si>
  <si>
    <t xml:space="preserve">Por información incorrecta en los seguimientos  a temas estrategicos de la entidad 
</t>
  </si>
  <si>
    <t xml:space="preserve">Debido a  la no revisión inicial  de la informacion recibida 
</t>
  </si>
  <si>
    <t>Directora General</t>
  </si>
  <si>
    <t>Servidores  de planta o contratistas  (Profesionales asignados )</t>
  </si>
  <si>
    <t xml:space="preserve">Cada vez que se solicita a la dependencia la informacion requerida  para su revisión </t>
  </si>
  <si>
    <t xml:space="preserve">Revisar que la información suministrada por la dependencia sea veraz  y este completa </t>
  </si>
  <si>
    <t>Una vez recibida la información remitida por la dependencia  via correo electronico, se efectúa una revisión interna  verificando que dicha información sea la idonea para proceder a convocar a reunión  de seguimiento</t>
  </si>
  <si>
    <t xml:space="preserve">En caso que la información  suministrada por la dependencia presente errores , se procede a remitir correo electrónico informando las observaciones pertinentes para que se realicen los ajustes a que haya lugar </t>
  </si>
  <si>
    <t xml:space="preserve">Correo electrónico 
Drive Dirección General dependiendo de  la confidencialidad de la información </t>
  </si>
  <si>
    <r>
      <t xml:space="preserve">NOMBRE : </t>
    </r>
    <r>
      <rPr>
        <sz val="36"/>
        <color theme="1"/>
        <rFont val="Arial"/>
        <family val="2"/>
      </rPr>
      <t>Información incorrecta en los seguimientos  a temas estrategicos de la entidad</t>
    </r>
    <r>
      <rPr>
        <b/>
        <sz val="36"/>
        <color theme="1"/>
        <rFont val="Arial"/>
        <family val="2"/>
      </rPr>
      <t xml:space="preserve"> 
FORMULA. </t>
    </r>
    <r>
      <rPr>
        <sz val="36"/>
        <color theme="1"/>
        <rFont val="Arial"/>
        <family val="2"/>
      </rPr>
      <t xml:space="preserve">Número de informes incorrectos de los seguimientos a temas estratégicos </t>
    </r>
    <r>
      <rPr>
        <b/>
        <sz val="36"/>
        <color theme="1"/>
        <rFont val="Arial"/>
        <family val="2"/>
      </rPr>
      <t xml:space="preserve">
META . </t>
    </r>
    <r>
      <rPr>
        <sz val="36"/>
        <color theme="1"/>
        <rFont val="Arial"/>
        <family val="2"/>
      </rPr>
      <t xml:space="preserve">0 </t>
    </r>
    <r>
      <rPr>
        <b/>
        <sz val="36"/>
        <color theme="1"/>
        <rFont val="Arial"/>
        <family val="2"/>
      </rPr>
      <t xml:space="preserve">
FRECUENCIA DE MEDICIÓN:</t>
    </r>
    <r>
      <rPr>
        <sz val="36"/>
        <color theme="1"/>
        <rFont val="Arial"/>
        <family val="2"/>
      </rPr>
      <t xml:space="preserve"> Trimestral  </t>
    </r>
  </si>
  <si>
    <t xml:space="preserve">Validar  la información </t>
  </si>
  <si>
    <t xml:space="preserve">A traves de mesas de trabajo   se realiza el seguimiento y verificación  de la informacion reportada  por la dependencia  con el fin de subsanar o aclarar los temas que se requieran.
Para temas de  carácter confidencial se solicita a la dependencia  mesa de trabajo con el fin de revisar en sitio   la información y generar las alertas oportunas </t>
  </si>
  <si>
    <t xml:space="preserve">En caso  que la información que se este verificando presente errores se procede  a solicitar al proceso la corrección inmediata
En caso que la información  de caracter confidencial presente falencias , se procede a remitir correo electrónico informando las observaciones pertinentes para que se realicen los ajustes a que haya lugar </t>
  </si>
  <si>
    <t xml:space="preserve">Debido  a la  no validación de la información directamente con las dependencia </t>
  </si>
  <si>
    <t xml:space="preserve">Cada vez que la Directora lo solicite </t>
  </si>
  <si>
    <t xml:space="preserve">Revisar y realizar los ajustes solicitados  al informe final de seguimiento  </t>
  </si>
  <si>
    <t xml:space="preserve">Una vez la Directora revisa el informe final de seguimiento y encuentra alguna inconsistencia solicita al profesional la corrección inmediata </t>
  </si>
  <si>
    <t>Realizar las correcciones  solicitadas y remitir nuevamente  informe  a la Directora</t>
  </si>
  <si>
    <t xml:space="preserve">Correo electrónico con el informe  corregido </t>
  </si>
  <si>
    <t xml:space="preserve">
Por incumplimientos  o retrasos en la implementación  de acciones  establecidas para  las politicas,   planes , programas , proyectos , herramientas de gestion ( riesgos , indicadores, acciones ) </t>
  </si>
  <si>
    <t xml:space="preserve">Debido a la falta e inoportunidad   de monitoreos y  generación de alertas  
</t>
  </si>
  <si>
    <t xml:space="preserve">Verificar el avance  de la ejecución de las actividades  establecidas en las politicas , planes y programas </t>
  </si>
  <si>
    <t xml:space="preserve">se revisa que la primera linea haya realizado oportuna y correctamente el reporte de seguimiento  a las actividades a su cargo programadas en la vigencia para las politicas, planes y programas  y que las  evidencias esten completas y sean coherentes con lo establecido </t>
  </si>
  <si>
    <t>En caso de encontrar incumplimientos por parte de la primera linea,  se generarán las alertas o se solicitará mesa de trabajo al proceso  según corresponda  como parte del control de la segunda linea de defensa</t>
  </si>
  <si>
    <t xml:space="preserve">Alertas- Comunicación oficial
Actas de reunión- Mesas de trabajo 
Informe de gestión 
planes de acción politicas públicas
Informe cuatrimestral de monitoreo   del programa de transparencia y ética pública  </t>
  </si>
  <si>
    <r>
      <t xml:space="preserve">NOMBRE  : </t>
    </r>
    <r>
      <rPr>
        <sz val="36"/>
        <color theme="1"/>
        <rFont val="Arial"/>
        <family val="2"/>
      </rPr>
      <t>Retrasos  en acciones  establecidas para  las politicas,   planes , programas , proyectos , herramientas de gestion ( riesgos , indicadores, acciones )</t>
    </r>
    <r>
      <rPr>
        <b/>
        <sz val="36"/>
        <color theme="1"/>
        <rFont val="Arial"/>
        <family val="2"/>
      </rPr>
      <t xml:space="preserve"> </t>
    </r>
    <r>
      <rPr>
        <sz val="36"/>
        <color theme="1"/>
        <rFont val="Arial"/>
        <family val="2"/>
      </rPr>
      <t xml:space="preserve">
</t>
    </r>
    <r>
      <rPr>
        <b/>
        <sz val="36"/>
        <color theme="1"/>
        <rFont val="Arial"/>
        <family val="2"/>
      </rPr>
      <t xml:space="preserve">FORMULA. </t>
    </r>
    <r>
      <rPr>
        <sz val="36"/>
        <color theme="1"/>
        <rFont val="Arial"/>
        <family val="2"/>
      </rPr>
      <t xml:space="preserve">% de Retrasos  en acciones  establecidas para  las politicas,   planes , programas , proyectos , herramientas de gestion ( riesgos , indicadores, acciones ) </t>
    </r>
    <r>
      <rPr>
        <b/>
        <sz val="36"/>
        <color theme="1"/>
        <rFont val="Arial"/>
        <family val="2"/>
      </rPr>
      <t xml:space="preserve">
META. </t>
    </r>
    <r>
      <rPr>
        <sz val="36"/>
        <color theme="1"/>
        <rFont val="Arial"/>
        <family val="2"/>
      </rPr>
      <t>0 %</t>
    </r>
    <r>
      <rPr>
        <b/>
        <sz val="36"/>
        <color theme="1"/>
        <rFont val="Arial"/>
        <family val="2"/>
      </rPr>
      <t xml:space="preserve">
FRECUENCIA DE MEDICIÓN. </t>
    </r>
    <r>
      <rPr>
        <sz val="36"/>
        <color theme="1"/>
        <rFont val="Arial"/>
        <family val="2"/>
      </rPr>
      <t xml:space="preserve">Trimestral </t>
    </r>
  </si>
  <si>
    <t xml:space="preserve">Validar información remitida   del seguimiento a proyectos de inversión </t>
  </si>
  <si>
    <t>Validar la calidad y oportunidad de los reportes de seguimiento de los proyectos de inversión realizados por parte de las áreas responsables y retroalimentar problemáticas, alertas y/o acciones de mejora.</t>
  </si>
  <si>
    <t>En caso de encontrar imconsitencias en la información reportada  por parte de la primera linea,  se generarán las alertas o se solicitará mesa de trabajo al proceso  según corresponda  como parte del control de la segunda linea de defensa</t>
  </si>
  <si>
    <t xml:space="preserve">Alertas- Comunicación oficial
Actas de reunión- Mesas de trabajo 
</t>
  </si>
  <si>
    <t xml:space="preserve">Correctivo </t>
  </si>
  <si>
    <t>Verificar  la implementación de controles, planes de acción y medición de indicadores clave de riesgo generando las alertas</t>
  </si>
  <si>
    <t xml:space="preserve">Se revisa que la primera linea haya realizado oportuna y correctamente el monitoreo a los controles , a los  planes de acción para abordar  riesgos, es decir, que de acuerdo con la frecuencia establecida cuenten  con las evidencias completas y coherentes. Adicionalmente,  se revisa el reporte adecuado de  la  medición de los indicadores clave de riesgo ( para evaluar si el riesgo se ha materializado),  asi como que  se haya generado  la acción correctiva en caso de incumplimiento de metas.
</t>
  </si>
  <si>
    <t>Alertas- Comunicación oficial
Actas de reunión- Mesas de trabajo 
Matriz de riesgos e informe del monitoreo realizado por la segunda linea de defensa</t>
  </si>
  <si>
    <t>Verificar  la medición del indicador  de gestión</t>
  </si>
  <si>
    <t xml:space="preserve">Se revisa que la primera linea haya realizado oportuna y correctamente el reporte de la medición del indicador de gestión,  que el anális de datos este descrito de forma narrativa, explicando el cumplimiento o no de la meta , comportamiento respecto a la medición anterior  y finalmente que se   haya generado  la acción  correctiva en caso de incumplimiento de metas.
</t>
  </si>
  <si>
    <t xml:space="preserve">Alertas- Comunicación oficial
Actas de reunión- Mesas de trabajo 
Informe consolidado de indicadores  </t>
  </si>
  <si>
    <t xml:space="preserve">Impacto </t>
  </si>
  <si>
    <t xml:space="preserve">Verificar la pertinencia  del análisis de causas  vs. el hallazgo / observación  , asi como correspondencia entre el plan de acción y el análisis de causas  </t>
  </si>
  <si>
    <t xml:space="preserve">Se revisa que la primera linea haya formulado un análisis de causas coherente con el hallazgo /  observacion generado al proceso , utilizando la metodologia establecida en la entidad,  que a partir de este análisis el plan de acción guarde coherencia  con la causa raíz con el fin de eliminar el hallazgo / observación, que se haya definido responsables de ejecutar dicho plan ,  que las  fechas de implementación de las acciones no superen  la vigencia. 
</t>
  </si>
  <si>
    <t>En caso de encontrar inconsistencias por  parte de la primera linea,  se generarán las alertas o se solicitará mesa de trabajo al proceso  según corresponda  como parte del control de la segunda linea de defensa</t>
  </si>
  <si>
    <t xml:space="preserve">Actas de reunión- Mesas de trabajo </t>
  </si>
  <si>
    <t xml:space="preserve">Detectivo </t>
  </si>
  <si>
    <t xml:space="preserve">Verificar la  eficacia de la acción  correctiva </t>
  </si>
  <si>
    <t xml:space="preserve">
Se revisa que las acciones se esten ejecutando  dentro del plazo establecido y que los responsables de implementar cada acción reporten oportunamente y con la calidad requerida las evidencias que respalden los avances y cumplimientos de las acciones</t>
  </si>
  <si>
    <t>En caso de encontrar incumplimientos  por  parte de la primera linea,  se generarán las alertas o se solicitará mesa de trabajo al proceso  según corresponda  como parte del control de la segunda linea de defensa</t>
  </si>
  <si>
    <t xml:space="preserve">Probabilidad </t>
  </si>
  <si>
    <t xml:space="preserve">
</t>
  </si>
  <si>
    <t xml:space="preserve">Los riesgos : 
1. Posibilidad de perdida reputacional, Debido a una ineficiente formulación, implementación  y seguimiento de los mecanismos de autocontrol, autorregulación y autogestión por un bajo uso y apropiación del sistema de control interno.
2. Posibilidad de investigaciones disciplinarias y/o sanciones, por incumplimientos normativos, debido a no realizar la adecuada priorización de actividades con alto de riesgo, propuestas por el CICCI, o informes de ley obligatorios, con el fin de generar las alertas tempranas a la admon
3. Posibilidad de investigaciones disciplinarias y/o sanciones,  por incumplimientos normativos, debido a no realizar la adecuada priorización de actividades con alto riesgo, propuestas por el CICCI, o informes de ley obligatorios, e incumplir el plan anual de auditorías de la vigencia,  con el fin de generar las alertas tempranas a la admon
4. Posibilidad de afectación económica y reputacional, Por la debilidad en la documentación para el seguimiento de actividades (Segunda línea de defensa) Debido a la inadecuada administración de los riesgos institucionales 
5. Posibilidad de investigaciones disciplinarias y/o sanciones o generación de hallazgos, por no dar respuesta oportuna a los requerimientos o no asistencia a las audiencias o citaciones realizadas por los entes de control externo debido a fallas en la radicación, mala asignación de los requerimientos o fallas en la comunicación interna, de aquellos requerimientos que tenga conocimiento la OCI
6. Posibilidad de investigaciones disciplinarias y/o sanciones, por no cumplir con las acciones del plan de mejoramiento formulados con los entes de control externo, debido a acciones mal formuladas, falta de recursos, falta de seguimiento por parte de los responsables de las acciones
7. Posibilidad de vulnerar los derechos procesales de los disciplinados, por falta de control de las acciones correspondientes dentro de los términos legales, debido al alto volumen de procesos disciplinarios activos, y falta de un seguimiento a los procesos asignados a los abogados de competencia que  atienden los procesos.
Se ajustan teniendo en cuenta el contexto identificado 
</t>
  </si>
  <si>
    <t xml:space="preserve">NOMBRE DEPROCESO </t>
  </si>
  <si>
    <t xml:space="preserve">TIPOLOGIA </t>
  </si>
  <si>
    <t xml:space="preserve">IMPACTO ( CONSECUENCIA) </t>
  </si>
  <si>
    <t xml:space="preserve">GESTIÓN </t>
  </si>
  <si>
    <t xml:space="preserve">FISCAL </t>
  </si>
  <si>
    <t>Posibilidad  de efecto dañoso sobre bienes de uso público</t>
  </si>
  <si>
    <t>Posibilidad  de efecto dañoso sobre bienes de uso fiscal</t>
  </si>
  <si>
    <t>CLASIFICACION DEL RIESGO</t>
  </si>
  <si>
    <t>Fraude Externo</t>
  </si>
  <si>
    <t>Fraude Interno</t>
  </si>
  <si>
    <t>Fallas Tecnológicas</t>
  </si>
  <si>
    <t>Relaciones Laborales</t>
  </si>
  <si>
    <t>Usuarios Productos y Prácticas Organizacionales</t>
  </si>
  <si>
    <t>Daños Activos Físicos</t>
  </si>
  <si>
    <t xml:space="preserve">controles </t>
  </si>
  <si>
    <t>Atributos Informativos</t>
  </si>
  <si>
    <t>Tipo de control</t>
  </si>
  <si>
    <t>Peso del Control</t>
  </si>
  <si>
    <t>Implementación</t>
  </si>
  <si>
    <t>Peso de la implementación</t>
  </si>
  <si>
    <t>Documentación</t>
  </si>
  <si>
    <t>Frecuencia</t>
  </si>
  <si>
    <t>Evidencia</t>
  </si>
  <si>
    <t>Sin Documentar</t>
  </si>
  <si>
    <t>Aleatoria</t>
  </si>
  <si>
    <t>Afectación o Desplazamiento en la Matriz</t>
  </si>
  <si>
    <t>Afecta</t>
  </si>
  <si>
    <t>Mitigar</t>
  </si>
  <si>
    <t>Transferir</t>
  </si>
  <si>
    <t>Evitar</t>
  </si>
  <si>
    <t>NIVEL DE RIESGO</t>
  </si>
  <si>
    <t xml:space="preserve">Muy Baja </t>
  </si>
  <si>
    <t xml:space="preserve">Catastrófico </t>
  </si>
  <si>
    <t xml:space="preserve">Extremo </t>
  </si>
  <si>
    <t xml:space="preserve">Baja </t>
  </si>
  <si>
    <t xml:space="preserve">Muy Alta </t>
  </si>
  <si>
    <t>Económico</t>
  </si>
  <si>
    <t>Reputacional</t>
  </si>
  <si>
    <t>Reducir (compartir)</t>
  </si>
  <si>
    <t>Económico y Reputacional</t>
  </si>
  <si>
    <t>Reducir (mitigar)</t>
  </si>
  <si>
    <t>Plan de accion (solo para la opción reducir)</t>
  </si>
  <si>
    <t>Finalizado</t>
  </si>
  <si>
    <t>En curso</t>
  </si>
  <si>
    <t>Daños Activos Fisicos</t>
  </si>
  <si>
    <t>Ejecucion y Administracion de procesos</t>
  </si>
  <si>
    <t>Fallas Tecnologicas</t>
  </si>
  <si>
    <t>Usuarios, productos y practicas , organizacionales</t>
  </si>
  <si>
    <t>Registro Sustancial</t>
  </si>
  <si>
    <t>Registro Material</t>
  </si>
  <si>
    <t>Sin registro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</si>
</sst>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5">
    <font>
      <sz val="11"/>
      <color theme="1"/>
      <name val="Arial"/>
    </font>
    <font>
      <sz val="11"/>
      <color theme="1"/>
      <name val="calibri"/>
      <family val="2"/>
      <scheme val="minor"/>
    </font>
    <font>
      <sz val="11"/>
      <name val="Arial"/>
      <family val="2"/>
    </font>
    <font>
      <sz val="11"/>
      <color theme="0"/>
      <name val="Calibri"/>
      <family val="2"/>
    </font>
    <font>
      <sz val="11"/>
      <color theme="1"/>
      <name val="Calibri"/>
      <family val="2"/>
    </font>
    <font>
      <sz val="10"/>
      <color theme="1"/>
      <name val="Calibri"/>
      <family val="2"/>
    </font>
    <font>
      <sz val="10"/>
      <color rgb="FF000000"/>
      <name val="Arial Narrow"/>
      <family val="2"/>
    </font>
    <font>
      <sz val="11"/>
      <color theme="1"/>
      <name val="Arial"/>
      <family val="2"/>
    </font>
    <font>
      <sz val="12"/>
      <color theme="1"/>
      <name val="Arial"/>
      <family val="2"/>
    </font>
    <font>
      <b/>
      <sz val="12"/>
      <color theme="1"/>
      <name val="Arial"/>
      <family val="2"/>
    </font>
    <font>
      <b/>
      <sz val="11"/>
      <color theme="1"/>
      <name val="Arial"/>
      <family val="2"/>
    </font>
    <font>
      <i/>
      <u/>
      <sz val="11"/>
      <color theme="1"/>
      <name val="Arial"/>
      <family val="2"/>
    </font>
    <font>
      <sz val="10"/>
      <color theme="1"/>
      <name val="Arial"/>
      <family val="2"/>
    </font>
    <font>
      <b/>
      <sz val="11"/>
      <name val="Arial"/>
      <family val="2"/>
    </font>
    <font>
      <b/>
      <sz val="10"/>
      <name val="Arial"/>
      <family val="2"/>
    </font>
    <font>
      <b/>
      <sz val="9"/>
      <name val="Arial"/>
      <family val="2"/>
    </font>
    <font>
      <b/>
      <sz val="16"/>
      <color theme="1"/>
      <name val="Arial"/>
      <family val="2"/>
    </font>
    <font>
      <sz val="11"/>
      <color theme="1"/>
      <name val="Arial"/>
      <family val="2"/>
    </font>
    <font>
      <b/>
      <sz val="11"/>
      <name val="calibri"/>
      <family val="2"/>
      <scheme val="minor"/>
    </font>
    <font>
      <sz val="9"/>
      <color theme="1"/>
      <name val="Arial"/>
      <family val="2"/>
    </font>
    <font>
      <sz val="10"/>
      <name val="Arial"/>
      <family val="2"/>
    </font>
    <font>
      <b/>
      <sz val="12"/>
      <name val="Calibri"/>
      <family val="2"/>
    </font>
    <font>
      <b/>
      <sz val="12"/>
      <color theme="1"/>
      <name val="Arial Narrow"/>
      <family val="2"/>
    </font>
    <font>
      <sz val="12"/>
      <color theme="1"/>
      <name val="Calibri"/>
      <family val="2"/>
    </font>
    <font>
      <b/>
      <sz val="12"/>
      <color rgb="FF000000"/>
      <name val="Arial Narrow"/>
      <family val="2"/>
    </font>
    <font>
      <sz val="12"/>
      <color rgb="FF000000"/>
      <name val="Arial Narrow"/>
      <family val="2"/>
    </font>
    <font>
      <sz val="12"/>
      <name val="Arial Narrow"/>
      <family val="2"/>
    </font>
    <font>
      <sz val="12"/>
      <color rgb="FFFFFFFF"/>
      <name val="Arial Narrow"/>
      <family val="2"/>
    </font>
    <font>
      <sz val="11"/>
      <color rgb="FF000000"/>
      <name val="Arial Narrow"/>
      <family val="2"/>
    </font>
    <font>
      <sz val="11"/>
      <name val="Arial Narrow"/>
      <family val="2"/>
    </font>
    <font>
      <sz val="11"/>
      <color rgb="FFFFFFFF"/>
      <name val="Arial Narrow"/>
      <family val="2"/>
    </font>
    <font>
      <sz val="9"/>
      <color rgb="FF000000"/>
      <name val="Arial Narrow"/>
      <family val="2"/>
    </font>
    <font>
      <sz val="11"/>
      <name val="Tahoma"/>
      <family val="2"/>
    </font>
    <font>
      <b/>
      <sz val="12"/>
      <color theme="0" tint="-0.34998626667073579"/>
      <name val="Calibri"/>
      <family val="2"/>
    </font>
    <font>
      <sz val="9"/>
      <name val="Arial Narrow"/>
      <family val="2"/>
    </font>
    <font>
      <b/>
      <sz val="10"/>
      <color theme="1"/>
      <name val="Arial"/>
      <family val="2"/>
    </font>
    <font>
      <sz val="12"/>
      <name val="Arial"/>
      <family val="2"/>
    </font>
    <font>
      <b/>
      <sz val="12"/>
      <name val="Arial"/>
      <family val="2"/>
    </font>
    <font>
      <sz val="12"/>
      <color rgb="FF000000"/>
      <name val="Arial"/>
      <family val="2"/>
    </font>
    <font>
      <b/>
      <sz val="16"/>
      <name val="Arial"/>
      <family val="2"/>
    </font>
    <font>
      <b/>
      <sz val="16"/>
      <name val="Tahoma"/>
      <family val="2"/>
    </font>
    <font>
      <b/>
      <sz val="11"/>
      <color theme="1"/>
      <name val="calibri"/>
      <family val="2"/>
      <scheme val="minor"/>
    </font>
    <font>
      <sz val="12"/>
      <color rgb="FFFF0000"/>
      <name val="Arial"/>
      <family val="2"/>
    </font>
    <font>
      <sz val="20"/>
      <color theme="1"/>
      <name val="Arial"/>
      <family val="2"/>
    </font>
    <font>
      <b/>
      <sz val="20"/>
      <color theme="1"/>
      <name val="Arial"/>
      <family val="2"/>
    </font>
    <font>
      <b/>
      <sz val="22"/>
      <color theme="1"/>
      <name val="Arial"/>
      <family val="2"/>
    </font>
    <font>
      <sz val="20"/>
      <name val="Arial"/>
      <family val="2"/>
    </font>
    <font>
      <sz val="20"/>
      <color rgb="FFFF0000"/>
      <name val="Arial"/>
      <family val="2"/>
    </font>
    <font>
      <sz val="16"/>
      <color theme="1"/>
      <name val="Arial"/>
      <family val="2"/>
    </font>
    <font>
      <b/>
      <sz val="11"/>
      <color rgb="FF00B050"/>
      <name val="Arial"/>
      <family val="2"/>
    </font>
    <font>
      <sz val="11"/>
      <color rgb="FFFF0000"/>
      <name val="Arial"/>
      <family val="2"/>
    </font>
    <font>
      <sz val="22"/>
      <color rgb="FF000000"/>
      <name val="Arial Narrow"/>
      <family val="2"/>
    </font>
    <font>
      <b/>
      <sz val="20"/>
      <color theme="1"/>
      <name val="Arial Narrow"/>
      <family val="2"/>
    </font>
    <font>
      <sz val="18"/>
      <color theme="1"/>
      <name val="Arial Narrow"/>
      <family val="2"/>
    </font>
    <font>
      <sz val="22"/>
      <color theme="1"/>
      <name val="Arial"/>
      <family val="2"/>
    </font>
    <font>
      <b/>
      <sz val="28"/>
      <color theme="1"/>
      <name val="Arial"/>
      <family val="2"/>
    </font>
    <font>
      <b/>
      <sz val="28"/>
      <name val="Arial"/>
      <family val="2"/>
    </font>
    <font>
      <b/>
      <sz val="28"/>
      <name val="Tahoma"/>
      <family val="2"/>
    </font>
    <font>
      <sz val="36"/>
      <color theme="1"/>
      <name val="Arial"/>
      <family val="2"/>
    </font>
    <font>
      <sz val="36"/>
      <color rgb="FF000000"/>
      <name val="Arial Narrow"/>
      <family val="2"/>
    </font>
    <font>
      <sz val="36"/>
      <name val="Arial"/>
      <family val="2"/>
    </font>
    <font>
      <b/>
      <sz val="36"/>
      <color theme="1"/>
      <name val="Arial"/>
      <family val="2"/>
    </font>
    <font>
      <sz val="28"/>
      <color theme="1"/>
      <name val="Arial"/>
      <family val="2"/>
    </font>
    <font>
      <sz val="18"/>
      <color theme="1"/>
      <name val="Arial"/>
      <family val="2"/>
    </font>
    <font>
      <sz val="24"/>
      <color theme="1"/>
      <name val="Arial"/>
      <family val="2"/>
    </font>
    <font>
      <b/>
      <sz val="18"/>
      <name val="calibri"/>
      <family val="2"/>
      <scheme val="minor"/>
    </font>
    <font>
      <b/>
      <sz val="20"/>
      <name val="calibri"/>
      <family val="2"/>
      <scheme val="minor"/>
    </font>
    <font>
      <b/>
      <sz val="16"/>
      <name val="calibri"/>
      <family val="2"/>
      <scheme val="minor"/>
    </font>
    <font>
      <sz val="18"/>
      <name val="Arial"/>
      <family val="2"/>
    </font>
    <font>
      <sz val="18"/>
      <color rgb="FF000000"/>
      <name val="Arial"/>
      <family val="2"/>
    </font>
    <font>
      <b/>
      <sz val="18"/>
      <name val="Arial"/>
      <family val="2"/>
    </font>
    <font>
      <sz val="16"/>
      <name val="Tahoma"/>
      <family val="2"/>
    </font>
    <font>
      <sz val="18"/>
      <color theme="0"/>
      <name val="Calibri"/>
      <family val="2"/>
    </font>
    <font>
      <sz val="16"/>
      <color rgb="FF000000"/>
      <name val="Arial Narrow"/>
      <family val="2"/>
    </font>
    <font>
      <sz val="18"/>
      <color rgb="FFFFFFFF"/>
      <name val="Arial Narrow"/>
      <family val="2"/>
    </font>
    <font>
      <b/>
      <sz val="18"/>
      <color theme="0" tint="-0.34998626667073579"/>
      <name val="Calibri"/>
      <family val="2"/>
    </font>
    <font>
      <sz val="18"/>
      <color rgb="FF000000"/>
      <name val="Arial Narrow"/>
      <family val="2"/>
    </font>
    <font>
      <sz val="14"/>
      <color rgb="FF000000"/>
      <name val="Arial Narrow"/>
      <family val="2"/>
    </font>
    <font>
      <sz val="16"/>
      <name val="Arial Narrow"/>
      <family val="2"/>
    </font>
    <font>
      <sz val="26"/>
      <name val="Arial"/>
      <family val="2"/>
    </font>
    <font>
      <sz val="24"/>
      <name val="Arial"/>
      <family val="2"/>
    </font>
    <font>
      <b/>
      <sz val="24"/>
      <color theme="1"/>
      <name val="Arial"/>
      <family val="2"/>
    </font>
    <font>
      <b/>
      <sz val="22"/>
      <name val="Arial"/>
      <family val="2"/>
    </font>
    <font>
      <b/>
      <sz val="22"/>
      <name val="Tahoma"/>
      <family val="2"/>
    </font>
    <font>
      <sz val="28"/>
      <name val="Arial"/>
      <family val="2"/>
    </font>
    <font>
      <sz val="28"/>
      <color rgb="FFFF0000"/>
      <name val="Arial"/>
      <family val="2"/>
    </font>
    <font>
      <b/>
      <sz val="26"/>
      <name val="calibri"/>
      <family val="2"/>
      <scheme val="minor"/>
    </font>
    <font>
      <b/>
      <sz val="24"/>
      <color theme="1"/>
      <name val="Arial Narrow"/>
      <family val="2"/>
    </font>
    <font>
      <sz val="28"/>
      <color theme="1"/>
      <name val="Calibri"/>
      <family val="2"/>
    </font>
    <font>
      <b/>
      <sz val="28"/>
      <color rgb="FF000000"/>
      <name val="Arial Narrow"/>
      <family val="2"/>
    </font>
    <font>
      <b/>
      <sz val="28"/>
      <color theme="0" tint="-0.34998626667073579"/>
      <name val="Calibri"/>
      <family val="2"/>
    </font>
    <font>
      <sz val="28"/>
      <color rgb="FF000000"/>
      <name val="Arial Narrow"/>
      <family val="2"/>
    </font>
    <font>
      <sz val="28"/>
      <name val="Arial Narrow"/>
      <family val="2"/>
    </font>
    <font>
      <sz val="28"/>
      <color rgb="FFFFFFFF"/>
      <name val="Arial Narrow"/>
      <family val="2"/>
    </font>
    <font>
      <sz val="28"/>
      <color theme="0"/>
      <name val="Calibri"/>
      <family val="2"/>
    </font>
    <font>
      <sz val="28"/>
      <name val="Tahoma"/>
      <family val="2"/>
    </font>
    <font>
      <b/>
      <sz val="28"/>
      <color theme="1"/>
      <name val="Arial Narrow"/>
      <family val="2"/>
    </font>
    <font>
      <sz val="22"/>
      <name val="Arial"/>
      <family val="2"/>
    </font>
    <font>
      <sz val="22"/>
      <color rgb="FF000000"/>
      <name val="Arial"/>
      <family val="2"/>
    </font>
    <font>
      <sz val="36"/>
      <color theme="0"/>
      <name val="Arial"/>
      <family val="2"/>
    </font>
    <font>
      <sz val="48"/>
      <color theme="1"/>
      <name val="Arial"/>
      <family val="2"/>
    </font>
    <font>
      <sz val="36"/>
      <color rgb="FFFF0000"/>
      <name val="Arial"/>
      <family val="2"/>
    </font>
    <font>
      <b/>
      <sz val="36"/>
      <name val="Arial"/>
      <family val="2"/>
    </font>
    <font>
      <b/>
      <sz val="36"/>
      <name val="calibri"/>
      <family val="2"/>
      <scheme val="minor"/>
    </font>
    <font>
      <b/>
      <u/>
      <sz val="36"/>
      <color theme="1"/>
      <name val="Arial"/>
      <family val="2"/>
    </font>
    <font>
      <b/>
      <sz val="36"/>
      <color theme="1"/>
      <name val="Arial Narrow"/>
      <family val="2"/>
    </font>
    <font>
      <sz val="36"/>
      <color theme="1"/>
      <name val="Calibri"/>
      <family val="2"/>
    </font>
    <font>
      <b/>
      <sz val="36"/>
      <color rgb="FF000000"/>
      <name val="Arial Narrow"/>
      <family val="2"/>
    </font>
    <font>
      <b/>
      <sz val="36"/>
      <color theme="0" tint="-0.34998626667073579"/>
      <name val="Calibri"/>
      <family val="2"/>
    </font>
    <font>
      <b/>
      <sz val="36"/>
      <name val="Calibri"/>
      <family val="2"/>
    </font>
    <font>
      <sz val="36"/>
      <name val="Arial Narrow"/>
      <family val="2"/>
    </font>
    <font>
      <sz val="36"/>
      <color rgb="FFFFFFFF"/>
      <name val="Arial Narrow"/>
      <family val="2"/>
    </font>
    <font>
      <sz val="36"/>
      <color theme="0"/>
      <name val="Calibri"/>
      <family val="2"/>
    </font>
    <font>
      <sz val="36"/>
      <name val="Tahoma"/>
      <family val="2"/>
    </font>
    <font>
      <sz val="36"/>
      <color rgb="FF000000"/>
      <name val="Arial"/>
      <family val="2"/>
    </font>
    <font>
      <b/>
      <sz val="26"/>
      <color theme="1"/>
      <name val="Arial"/>
      <family val="2"/>
    </font>
    <font>
      <sz val="26"/>
      <color theme="1"/>
      <name val="Arial"/>
      <family val="2"/>
    </font>
    <font>
      <b/>
      <sz val="20"/>
      <name val="Arial"/>
      <family val="2"/>
    </font>
    <font>
      <b/>
      <sz val="20"/>
      <color rgb="FFFF0000"/>
      <name val="Arial"/>
      <family val="2"/>
    </font>
    <font>
      <sz val="14"/>
      <color theme="1"/>
      <name val="Arial"/>
      <family val="2"/>
    </font>
    <font>
      <sz val="20"/>
      <color theme="1"/>
      <name val="Calibri"/>
      <family val="2"/>
    </font>
    <font>
      <b/>
      <sz val="26"/>
      <name val="Arial"/>
      <family val="2"/>
    </font>
    <font>
      <b/>
      <sz val="26"/>
      <color rgb="FFFF0000"/>
      <name val="Arial"/>
      <family val="2"/>
    </font>
    <font>
      <sz val="26"/>
      <color rgb="FFFF0000"/>
      <name val="Arial"/>
      <family val="2"/>
    </font>
    <font>
      <b/>
      <sz val="48"/>
      <color theme="1"/>
      <name val="Arial"/>
      <family val="2"/>
    </font>
    <font>
      <b/>
      <sz val="36"/>
      <color rgb="FFFF0000"/>
      <name val="Arial"/>
      <family val="2"/>
    </font>
    <font>
      <sz val="72"/>
      <color rgb="FFFF0000"/>
      <name val="Arial"/>
      <family val="2"/>
    </font>
    <font>
      <b/>
      <sz val="24"/>
      <name val="Arial"/>
      <family val="2"/>
    </font>
    <font>
      <b/>
      <sz val="20"/>
      <name val="Tahoma"/>
      <family val="2"/>
    </font>
    <font>
      <sz val="30"/>
      <color theme="1"/>
      <name val="Arial"/>
      <family val="2"/>
    </font>
    <font>
      <sz val="30"/>
      <name val="Arial"/>
      <family val="2"/>
    </font>
    <font>
      <b/>
      <sz val="30"/>
      <color theme="1"/>
      <name val="Arial"/>
      <family val="2"/>
    </font>
    <font>
      <b/>
      <sz val="30"/>
      <name val="Arial"/>
      <family val="2"/>
    </font>
    <font>
      <b/>
      <sz val="28"/>
      <name val="calibri"/>
      <family val="2"/>
      <scheme val="minor"/>
    </font>
    <font>
      <b/>
      <u/>
      <sz val="30"/>
      <name val="Arial"/>
      <family val="2"/>
    </font>
    <font>
      <b/>
      <sz val="20"/>
      <color rgb="FF000000"/>
      <name val="Arial Narrow"/>
      <family val="2"/>
    </font>
    <font>
      <b/>
      <sz val="20"/>
      <color theme="0" tint="-0.34998626667073579"/>
      <name val="Calibri"/>
      <family val="2"/>
    </font>
    <font>
      <b/>
      <sz val="20"/>
      <name val="Calibri"/>
      <family val="2"/>
    </font>
    <font>
      <sz val="20"/>
      <color rgb="FF000000"/>
      <name val="Arial Narrow"/>
      <family val="2"/>
    </font>
    <font>
      <sz val="20"/>
      <name val="Arial Narrow"/>
      <family val="2"/>
    </font>
    <font>
      <sz val="20"/>
      <color rgb="FFFFFFFF"/>
      <name val="Arial Narrow"/>
      <family val="2"/>
    </font>
    <font>
      <sz val="20"/>
      <color theme="0"/>
      <name val="Calibri"/>
      <family val="2"/>
    </font>
    <font>
      <sz val="20"/>
      <name val="Tahoma"/>
      <family val="2"/>
    </font>
    <font>
      <sz val="20"/>
      <color rgb="FF000000"/>
      <name val="Arial"/>
      <family val="2"/>
    </font>
    <font>
      <sz val="48"/>
      <color rgb="FF242424"/>
      <name val="Aptos Narrow"/>
      <charset val="1"/>
    </font>
  </fonts>
  <fills count="54">
    <fill>
      <patternFill patternType="none"/>
    </fill>
    <fill>
      <patternFill patternType="gray125"/>
    </fill>
    <fill>
      <patternFill patternType="solid">
        <fgColor theme="0"/>
        <bgColor theme="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F0000"/>
        <bgColor rgb="FFFF0000"/>
      </patternFill>
    </fill>
    <fill>
      <patternFill patternType="solid">
        <fgColor theme="0"/>
        <bgColor indexed="64"/>
      </patternFill>
    </fill>
    <fill>
      <patternFill patternType="solid">
        <fgColor theme="0"/>
        <bgColor rgb="FFFBD4B4"/>
      </patternFill>
    </fill>
    <fill>
      <patternFill patternType="solid">
        <fgColor rgb="FFFFFF00"/>
        <bgColor indexed="64"/>
      </patternFill>
    </fill>
    <fill>
      <patternFill patternType="solid">
        <fgColor theme="0" tint="-0.14999847407452621"/>
        <bgColor indexed="64"/>
      </patternFill>
    </fill>
    <fill>
      <patternFill patternType="solid">
        <fgColor theme="2" tint="-0.14999847407452621"/>
        <bgColor indexed="64"/>
      </patternFill>
    </fill>
    <fill>
      <patternFill patternType="solid">
        <fgColor theme="4" tint="0.39997558519241921"/>
        <bgColor rgb="FF525252"/>
      </patternFill>
    </fill>
    <fill>
      <patternFill patternType="solid">
        <fgColor theme="4" tint="0.39997558519241921"/>
        <bgColor rgb="FF333F4F"/>
      </patternFill>
    </fill>
    <fill>
      <patternFill patternType="solid">
        <fgColor theme="4" tint="0.39997558519241921"/>
        <bgColor indexed="64"/>
      </patternFill>
    </fill>
    <fill>
      <patternFill patternType="solid">
        <fgColor theme="9" tint="0.39997558519241921"/>
        <bgColor indexed="64"/>
      </patternFill>
    </fill>
    <fill>
      <patternFill patternType="solid">
        <fgColor theme="9" tint="0.39997558519241921"/>
        <bgColor rgb="FFA8D08D"/>
      </patternFill>
    </fill>
    <fill>
      <patternFill patternType="solid">
        <fgColor theme="9" tint="0.39997558519241921"/>
        <bgColor rgb="FF9CC2E5"/>
      </patternFill>
    </fill>
    <fill>
      <patternFill patternType="solid">
        <fgColor theme="9" tint="0.39997558519241921"/>
        <bgColor rgb="FFFFC000"/>
      </patternFill>
    </fill>
    <fill>
      <patternFill patternType="solid">
        <fgColor theme="9" tint="0.39997558519241921"/>
        <bgColor rgb="FF002060"/>
      </patternFill>
    </fill>
    <fill>
      <patternFill patternType="solid">
        <fgColor theme="9" tint="0.39997558519241921"/>
        <bgColor rgb="FF92D050"/>
      </patternFill>
    </fill>
    <fill>
      <patternFill patternType="solid">
        <fgColor theme="9" tint="0.39997558519241921"/>
        <bgColor rgb="FFBFBFBF"/>
      </patternFill>
    </fill>
    <fill>
      <patternFill patternType="solid">
        <fgColor theme="8" tint="0.79998168889431442"/>
        <bgColor indexed="64"/>
      </patternFill>
    </fill>
    <fill>
      <patternFill patternType="solid">
        <fgColor theme="8" tint="0.79998168889431442"/>
        <bgColor rgb="FFA8D08D"/>
      </patternFill>
    </fill>
    <fill>
      <patternFill patternType="solid">
        <fgColor theme="8" tint="0.79998168889431442"/>
        <bgColor rgb="FFFFC000"/>
      </patternFill>
    </fill>
    <fill>
      <patternFill patternType="solid">
        <fgColor theme="8" tint="0.79998168889431442"/>
        <bgColor rgb="FF002060"/>
      </patternFill>
    </fill>
    <fill>
      <patternFill patternType="solid">
        <fgColor theme="8" tint="0.79998168889431442"/>
        <bgColor rgb="FF92D050"/>
      </patternFill>
    </fill>
    <fill>
      <patternFill patternType="solid">
        <fgColor theme="8" tint="0.79998168889431442"/>
        <bgColor rgb="FFBFBFBF"/>
      </patternFill>
    </fill>
    <fill>
      <patternFill patternType="solid">
        <fgColor theme="9" tint="0.79998168889431442"/>
        <bgColor indexed="64"/>
      </patternFill>
    </fill>
    <fill>
      <patternFill patternType="solid">
        <fgColor rgb="FF92D050"/>
        <bgColor indexed="64"/>
      </patternFill>
    </fill>
    <fill>
      <patternFill patternType="solid">
        <fgColor theme="0"/>
        <bgColor rgb="FFBFBFBF"/>
      </patternFill>
    </fill>
    <fill>
      <patternFill patternType="solid">
        <fgColor rgb="FF00B0F0"/>
        <bgColor indexed="64"/>
      </patternFill>
    </fill>
    <fill>
      <patternFill patternType="solid">
        <fgColor rgb="FFFF0000"/>
        <bgColor indexed="64"/>
      </patternFill>
    </fill>
    <fill>
      <patternFill patternType="solid">
        <fgColor indexed="9"/>
        <bgColor indexed="64"/>
      </patternFill>
    </fill>
    <fill>
      <patternFill patternType="solid">
        <fgColor rgb="FFFF6600"/>
        <bgColor indexed="64"/>
      </patternFill>
    </fill>
    <fill>
      <patternFill patternType="solid">
        <fgColor rgb="FFFFFF66"/>
        <bgColor indexed="64"/>
      </patternFill>
    </fill>
    <fill>
      <patternFill patternType="solid">
        <fgColor theme="9" tint="0.79998168889431442"/>
        <bgColor rgb="FFFBD4B4"/>
      </patternFill>
    </fill>
    <fill>
      <patternFill patternType="solid">
        <fgColor theme="8" tint="0.59999389629810485"/>
        <bgColor indexed="64"/>
      </patternFill>
    </fill>
    <fill>
      <patternFill patternType="solid">
        <fgColor theme="8" tint="0.59999389629810485"/>
        <bgColor rgb="FFFBD4B4"/>
      </patternFill>
    </fill>
    <fill>
      <patternFill patternType="solid">
        <fgColor rgb="FF33CC33"/>
        <bgColor indexed="64"/>
      </patternFill>
    </fill>
    <fill>
      <patternFill patternType="solid">
        <fgColor rgb="FFFFC000"/>
        <bgColor indexed="64"/>
      </patternFill>
    </fill>
    <fill>
      <patternFill patternType="solid">
        <fgColor rgb="FFFFFF99"/>
        <bgColor indexed="64"/>
      </patternFill>
    </fill>
    <fill>
      <patternFill patternType="solid">
        <fgColor rgb="FF00B050"/>
        <bgColor indexed="64"/>
      </patternFill>
    </fill>
    <fill>
      <patternFill patternType="solid">
        <fgColor rgb="FF99FF33"/>
        <bgColor indexed="64"/>
      </patternFill>
    </fill>
    <fill>
      <patternFill patternType="solid">
        <fgColor rgb="FFFFFF00"/>
        <bgColor rgb="FFFFFF66"/>
      </patternFill>
    </fill>
    <fill>
      <patternFill patternType="solid">
        <fgColor theme="0"/>
        <bgColor rgb="FF92D050"/>
      </patternFill>
    </fill>
    <fill>
      <patternFill patternType="solid">
        <fgColor rgb="FFA9DA74"/>
        <bgColor indexed="64"/>
      </patternFill>
    </fill>
    <fill>
      <patternFill patternType="solid">
        <fgColor rgb="FF99FF66"/>
        <bgColor indexed="64"/>
      </patternFill>
    </fill>
    <fill>
      <patternFill patternType="solid">
        <fgColor rgb="FFFFFFCC"/>
        <bgColor indexed="64"/>
      </patternFill>
    </fill>
    <fill>
      <patternFill patternType="solid">
        <fgColor theme="1" tint="0.249977111117893"/>
        <bgColor indexed="64"/>
      </patternFill>
    </fill>
    <fill>
      <patternFill patternType="solid">
        <fgColor theme="1" tint="0.249977111117893"/>
        <bgColor rgb="FFFBD4B4"/>
      </patternFill>
    </fill>
    <fill>
      <patternFill patternType="solid">
        <fgColor theme="9" tint="-0.249977111117893"/>
        <bgColor indexed="64"/>
      </patternFill>
    </fill>
  </fills>
  <borders count="94">
    <border>
      <left/>
      <right/>
      <top/>
      <bottom/>
      <diagonal/>
    </border>
    <border>
      <left style="dotted">
        <color rgb="FFF79646"/>
      </left>
      <right style="dotted">
        <color rgb="FFF79646"/>
      </right>
      <top style="dotted">
        <color rgb="FFF79646"/>
      </top>
      <bottom style="dotted">
        <color rgb="FFF79646"/>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bottom/>
      <diagonal/>
    </border>
    <border>
      <left style="thin">
        <color indexed="64"/>
      </left>
      <right style="thin">
        <color indexed="64"/>
      </right>
      <top style="thick">
        <color indexed="64"/>
      </top>
      <bottom style="thick">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ck">
        <color indexed="64"/>
      </bottom>
      <diagonal/>
    </border>
    <border>
      <left/>
      <right style="thin">
        <color indexed="64"/>
      </right>
      <top style="thick">
        <color indexed="64"/>
      </top>
      <bottom style="thick">
        <color indexed="64"/>
      </bottom>
      <diagonal/>
    </border>
    <border>
      <left/>
      <right style="thin">
        <color indexed="64"/>
      </right>
      <top style="thick">
        <color indexed="64"/>
      </top>
      <bottom style="thin">
        <color indexed="64"/>
      </bottom>
      <diagonal/>
    </border>
    <border>
      <left/>
      <right/>
      <top style="thick">
        <color indexed="64"/>
      </top>
      <bottom style="thick">
        <color indexed="64"/>
      </bottom>
      <diagonal/>
    </border>
    <border>
      <left style="thin">
        <color indexed="64"/>
      </left>
      <right style="medium">
        <color indexed="64"/>
      </right>
      <top style="thick">
        <color indexed="64"/>
      </top>
      <bottom style="thick">
        <color indexed="64"/>
      </bottom>
      <diagonal/>
    </border>
    <border>
      <left/>
      <right/>
      <top style="thin">
        <color indexed="64"/>
      </top>
      <bottom style="medium">
        <color indexed="64"/>
      </bottom>
      <diagonal/>
    </border>
    <border>
      <left/>
      <right style="thin">
        <color indexed="64"/>
      </right>
      <top style="thin">
        <color indexed="64"/>
      </top>
      <bottom style="thick">
        <color indexed="64"/>
      </bottom>
      <diagonal/>
    </border>
  </borders>
  <cellStyleXfs count="8">
    <xf numFmtId="0" fontId="0" fillId="0" borderId="0"/>
    <xf numFmtId="0" fontId="7" fillId="0" borderId="2"/>
    <xf numFmtId="0" fontId="7" fillId="0" borderId="2"/>
    <xf numFmtId="9" fontId="17" fillId="0" borderId="0" applyFont="0" applyFill="0" applyBorder="0" applyAlignment="0" applyProtection="0"/>
    <xf numFmtId="0" fontId="20" fillId="0" borderId="2"/>
    <xf numFmtId="9" fontId="7" fillId="0" borderId="2" applyFont="0" applyFill="0" applyBorder="0" applyAlignment="0" applyProtection="0"/>
    <xf numFmtId="0" fontId="20" fillId="0" borderId="2"/>
    <xf numFmtId="0" fontId="1" fillId="0" borderId="2"/>
  </cellStyleXfs>
  <cellXfs count="2303">
    <xf numFmtId="0" fontId="0" fillId="0" borderId="0" xfId="0"/>
    <xf numFmtId="0" fontId="4" fillId="0" borderId="0" xfId="0" applyFont="1"/>
    <xf numFmtId="0" fontId="5" fillId="0" borderId="0" xfId="0" applyFont="1"/>
    <xf numFmtId="0" fontId="6" fillId="0" borderId="1" xfId="0" applyFont="1" applyBorder="1" applyAlignment="1">
      <alignment horizontal="left" vertical="center" wrapText="1" readingOrder="1"/>
    </xf>
    <xf numFmtId="0" fontId="7" fillId="0" borderId="8" xfId="2" applyBorder="1"/>
    <xf numFmtId="0" fontId="7" fillId="0" borderId="9" xfId="2" applyBorder="1"/>
    <xf numFmtId="0" fontId="7" fillId="0" borderId="10" xfId="2" applyBorder="1"/>
    <xf numFmtId="0" fontId="7" fillId="0" borderId="11" xfId="2" applyBorder="1"/>
    <xf numFmtId="0" fontId="7" fillId="0" borderId="2" xfId="2"/>
    <xf numFmtId="0" fontId="7" fillId="0" borderId="13" xfId="2" applyBorder="1"/>
    <xf numFmtId="0" fontId="7" fillId="0" borderId="14" xfId="2" applyBorder="1"/>
    <xf numFmtId="0" fontId="7" fillId="0" borderId="15" xfId="2" applyBorder="1"/>
    <xf numFmtId="0" fontId="9" fillId="0" borderId="16" xfId="2" applyFont="1" applyBorder="1"/>
    <xf numFmtId="0" fontId="7" fillId="0" borderId="16" xfId="2" applyBorder="1"/>
    <xf numFmtId="0" fontId="7" fillId="0" borderId="17" xfId="2" applyBorder="1"/>
    <xf numFmtId="0" fontId="8" fillId="0" borderId="18" xfId="2" applyFont="1" applyBorder="1" applyAlignment="1">
      <alignment vertical="center"/>
    </xf>
    <xf numFmtId="0" fontId="7" fillId="0" borderId="19" xfId="2" applyBorder="1"/>
    <xf numFmtId="0" fontId="7" fillId="0" borderId="20" xfId="2" applyBorder="1"/>
    <xf numFmtId="0" fontId="7" fillId="0" borderId="21" xfId="2" applyBorder="1"/>
    <xf numFmtId="0" fontId="7" fillId="0" borderId="22" xfId="2" applyBorder="1"/>
    <xf numFmtId="0" fontId="7" fillId="0" borderId="23" xfId="2" applyBorder="1"/>
    <xf numFmtId="0" fontId="7" fillId="0" borderId="24" xfId="2" applyBorder="1"/>
    <xf numFmtId="0" fontId="9" fillId="0" borderId="25" xfId="2" applyFont="1" applyBorder="1"/>
    <xf numFmtId="0" fontId="7" fillId="0" borderId="25" xfId="2" applyBorder="1"/>
    <xf numFmtId="0" fontId="8" fillId="0" borderId="26" xfId="2" applyFont="1" applyBorder="1"/>
    <xf numFmtId="0" fontId="9" fillId="12" borderId="27" xfId="2" applyFont="1" applyFill="1" applyBorder="1" applyAlignment="1">
      <alignment vertical="center" textRotation="90" wrapText="1"/>
    </xf>
    <xf numFmtId="0" fontId="12" fillId="0" borderId="2" xfId="2" applyFont="1"/>
    <xf numFmtId="0" fontId="9" fillId="12" borderId="13" xfId="2" applyFont="1" applyFill="1" applyBorder="1" applyAlignment="1">
      <alignment vertical="center" textRotation="90" wrapText="1"/>
    </xf>
    <xf numFmtId="0" fontId="13" fillId="14" borderId="8" xfId="2" applyFont="1" applyFill="1" applyBorder="1" applyAlignment="1">
      <alignment horizontal="left" vertical="center"/>
    </xf>
    <xf numFmtId="0" fontId="13" fillId="14" borderId="11" xfId="2" applyFont="1" applyFill="1" applyBorder="1" applyAlignment="1">
      <alignment horizontal="left" vertical="center"/>
    </xf>
    <xf numFmtId="0" fontId="13" fillId="14" borderId="36" xfId="2" applyFont="1" applyFill="1" applyBorder="1" applyAlignment="1">
      <alignment horizontal="center" vertical="center" wrapText="1"/>
    </xf>
    <xf numFmtId="0" fontId="14" fillId="15" borderId="37" xfId="2" applyFont="1" applyFill="1" applyBorder="1" applyAlignment="1">
      <alignment vertical="center"/>
    </xf>
    <xf numFmtId="0" fontId="14" fillId="15" borderId="38" xfId="2" applyFont="1" applyFill="1" applyBorder="1" applyAlignment="1">
      <alignment horizontal="center" vertical="center" wrapText="1"/>
    </xf>
    <xf numFmtId="0" fontId="14" fillId="15" borderId="39" xfId="2" applyFont="1" applyFill="1" applyBorder="1" applyAlignment="1">
      <alignment horizontal="center" vertical="center" wrapText="1"/>
    </xf>
    <xf numFmtId="0" fontId="13" fillId="14" borderId="22" xfId="2" applyFont="1" applyFill="1" applyBorder="1" applyAlignment="1">
      <alignment horizontal="center" vertical="center" wrapText="1"/>
    </xf>
    <xf numFmtId="0" fontId="13" fillId="14" borderId="25" xfId="2" applyFont="1" applyFill="1" applyBorder="1" applyAlignment="1">
      <alignment horizontal="left" vertical="center"/>
    </xf>
    <xf numFmtId="0" fontId="13" fillId="14" borderId="42" xfId="2" applyFont="1" applyFill="1" applyBorder="1" applyAlignment="1">
      <alignment horizontal="center" vertical="center" wrapText="1"/>
    </xf>
    <xf numFmtId="0" fontId="14" fillId="16" borderId="43" xfId="2" applyFont="1" applyFill="1" applyBorder="1" applyAlignment="1">
      <alignment horizontal="center" vertical="center"/>
    </xf>
    <xf numFmtId="0" fontId="14" fillId="16" borderId="44" xfId="2" applyFont="1" applyFill="1" applyBorder="1" applyAlignment="1">
      <alignment horizontal="center" vertical="center"/>
    </xf>
    <xf numFmtId="0" fontId="14" fillId="16" borderId="26" xfId="2" applyFont="1" applyFill="1" applyBorder="1" applyAlignment="1">
      <alignment horizontal="center" vertical="center"/>
    </xf>
    <xf numFmtId="0" fontId="2" fillId="9" borderId="49" xfId="2" applyFont="1" applyFill="1" applyBorder="1" applyAlignment="1">
      <alignment horizontal="justify" vertical="center" wrapText="1"/>
    </xf>
    <xf numFmtId="0" fontId="16" fillId="0" borderId="50" xfId="2" applyFont="1" applyBorder="1" applyAlignment="1">
      <alignment horizontal="center" vertical="center" wrapText="1"/>
    </xf>
    <xf numFmtId="0" fontId="2" fillId="0" borderId="51" xfId="2" applyFont="1" applyBorder="1" applyAlignment="1">
      <alignment horizontal="center" vertical="center" wrapText="1"/>
    </xf>
    <xf numFmtId="0" fontId="2" fillId="0" borderId="31" xfId="2" applyFont="1" applyBorder="1" applyAlignment="1">
      <alignment horizontal="center" vertical="center" wrapText="1"/>
    </xf>
    <xf numFmtId="0" fontId="2" fillId="9" borderId="6" xfId="2" applyFont="1" applyFill="1" applyBorder="1" applyAlignment="1">
      <alignment horizontal="justify" vertical="center" wrapText="1"/>
    </xf>
    <xf numFmtId="0" fontId="7" fillId="0" borderId="7" xfId="2" applyBorder="1" applyAlignment="1">
      <alignment horizontal="center" vertical="center" wrapText="1"/>
    </xf>
    <xf numFmtId="0" fontId="7" fillId="0" borderId="3" xfId="2" applyBorder="1" applyAlignment="1">
      <alignment horizontal="center" vertical="center" wrapText="1"/>
    </xf>
    <xf numFmtId="0" fontId="7" fillId="0" borderId="18" xfId="2" applyBorder="1" applyAlignment="1">
      <alignment horizontal="center" vertical="center" wrapText="1"/>
    </xf>
    <xf numFmtId="0" fontId="10" fillId="9" borderId="54" xfId="2" applyFont="1" applyFill="1" applyBorder="1" applyAlignment="1">
      <alignment horizontal="justify" vertical="center" wrapText="1"/>
    </xf>
    <xf numFmtId="0" fontId="7" fillId="9" borderId="15" xfId="2" applyFill="1" applyBorder="1" applyAlignment="1">
      <alignment horizontal="justify" vertical="center"/>
    </xf>
    <xf numFmtId="0" fontId="7" fillId="9" borderId="6" xfId="2" applyFill="1" applyBorder="1" applyAlignment="1">
      <alignment horizontal="justify" vertical="center" wrapText="1"/>
    </xf>
    <xf numFmtId="0" fontId="7" fillId="0" borderId="7" xfId="2" applyBorder="1" applyAlignment="1">
      <alignment horizontal="center" vertical="center"/>
    </xf>
    <xf numFmtId="0" fontId="7" fillId="0" borderId="3" xfId="2" applyBorder="1" applyAlignment="1">
      <alignment horizontal="center" vertical="center"/>
    </xf>
    <xf numFmtId="0" fontId="7" fillId="0" borderId="18" xfId="2" applyBorder="1" applyAlignment="1">
      <alignment horizontal="center" vertical="center"/>
    </xf>
    <xf numFmtId="0" fontId="7" fillId="9" borderId="15" xfId="2" applyFill="1" applyBorder="1" applyAlignment="1">
      <alignment horizontal="justify" vertical="center" wrapText="1"/>
    </xf>
    <xf numFmtId="0" fontId="7" fillId="0" borderId="53" xfId="2" applyBorder="1"/>
    <xf numFmtId="0" fontId="2" fillId="9" borderId="6" xfId="2" applyFont="1" applyFill="1" applyBorder="1" applyAlignment="1">
      <alignment horizontal="justify" vertical="center"/>
    </xf>
    <xf numFmtId="0" fontId="2" fillId="9" borderId="3" xfId="2" applyFont="1" applyFill="1" applyBorder="1" applyAlignment="1">
      <alignment horizontal="center" vertical="center" wrapText="1"/>
    </xf>
    <xf numFmtId="0" fontId="13" fillId="9" borderId="19" xfId="2" applyFont="1" applyFill="1" applyBorder="1" applyAlignment="1">
      <alignment horizontal="justify" vertical="center" wrapText="1"/>
    </xf>
    <xf numFmtId="0" fontId="16" fillId="9" borderId="55" xfId="2" applyFont="1" applyFill="1" applyBorder="1" applyAlignment="1">
      <alignment horizontal="center" vertical="center" wrapText="1"/>
    </xf>
    <xf numFmtId="0" fontId="2" fillId="9" borderId="15" xfId="2" applyFont="1" applyFill="1" applyBorder="1" applyAlignment="1">
      <alignment horizontal="justify" vertical="center" wrapText="1"/>
    </xf>
    <xf numFmtId="0" fontId="16" fillId="9" borderId="56" xfId="2" applyFont="1" applyFill="1" applyBorder="1" applyAlignment="1">
      <alignment horizontal="center" vertical="center" wrapText="1"/>
    </xf>
    <xf numFmtId="0" fontId="7" fillId="9" borderId="6" xfId="2" applyFill="1" applyBorder="1" applyAlignment="1">
      <alignment horizontal="justify" vertical="center"/>
    </xf>
    <xf numFmtId="0" fontId="7" fillId="9" borderId="15" xfId="2" applyFill="1" applyBorder="1"/>
    <xf numFmtId="0" fontId="10" fillId="9" borderId="19" xfId="2" applyFont="1" applyFill="1" applyBorder="1" applyAlignment="1">
      <alignment horizontal="justify" vertical="center" wrapText="1"/>
    </xf>
    <xf numFmtId="0" fontId="13" fillId="22" borderId="58" xfId="2" applyFont="1" applyFill="1" applyBorder="1" applyAlignment="1">
      <alignment horizontal="center" vertical="center" wrapText="1"/>
    </xf>
    <xf numFmtId="0" fontId="10" fillId="9" borderId="15" xfId="2" applyFont="1" applyFill="1" applyBorder="1" applyAlignment="1">
      <alignment horizontal="justify" vertical="center" wrapText="1"/>
    </xf>
    <xf numFmtId="0" fontId="10" fillId="9" borderId="24" xfId="2" applyFont="1" applyFill="1" applyBorder="1" applyAlignment="1">
      <alignment horizontal="justify" vertical="center" wrapText="1"/>
    </xf>
    <xf numFmtId="0" fontId="7" fillId="9" borderId="49" xfId="2" applyFill="1" applyBorder="1" applyAlignment="1">
      <alignment horizontal="justify" vertical="center" wrapText="1"/>
    </xf>
    <xf numFmtId="0" fontId="16" fillId="0" borderId="50" xfId="2" applyFont="1" applyBorder="1" applyAlignment="1">
      <alignment horizontal="center" vertical="center"/>
    </xf>
    <xf numFmtId="0" fontId="7" fillId="9" borderId="51" xfId="2" applyFill="1" applyBorder="1" applyAlignment="1">
      <alignment horizontal="center" vertical="center" wrapText="1"/>
    </xf>
    <xf numFmtId="0" fontId="7" fillId="0" borderId="31" xfId="2" applyBorder="1" applyAlignment="1">
      <alignment horizontal="center" vertical="center" wrapText="1"/>
    </xf>
    <xf numFmtId="0" fontId="7" fillId="0" borderId="12" xfId="2" applyBorder="1" applyAlignment="1">
      <alignment horizontal="center" vertical="center"/>
    </xf>
    <xf numFmtId="0" fontId="7" fillId="0" borderId="0" xfId="0" applyFont="1"/>
    <xf numFmtId="0" fontId="0" fillId="0" borderId="0" xfId="0" applyAlignment="1">
      <alignment vertical="center" wrapText="1"/>
    </xf>
    <xf numFmtId="0" fontId="7" fillId="31" borderId="0" xfId="0" applyFont="1" applyFill="1"/>
    <xf numFmtId="0" fontId="2" fillId="0" borderId="2" xfId="0" applyFont="1" applyBorder="1" applyAlignment="1" applyProtection="1">
      <alignment horizontal="left" vertical="center" wrapText="1"/>
      <protection locked="0"/>
    </xf>
    <xf numFmtId="0" fontId="12" fillId="0" borderId="2" xfId="0" applyFont="1" applyBorder="1" applyAlignment="1">
      <alignment wrapText="1"/>
    </xf>
    <xf numFmtId="0" fontId="23" fillId="2" borderId="2" xfId="0" applyFont="1" applyFill="1" applyBorder="1"/>
    <xf numFmtId="0" fontId="22" fillId="2" borderId="2" xfId="0" applyFont="1" applyFill="1" applyBorder="1" applyAlignment="1">
      <alignment vertical="center"/>
    </xf>
    <xf numFmtId="0" fontId="19" fillId="0" borderId="3" xfId="0" applyFont="1" applyBorder="1" applyAlignment="1">
      <alignment horizontal="center" vertical="center" wrapText="1"/>
    </xf>
    <xf numFmtId="0" fontId="31" fillId="0" borderId="3" xfId="0" applyFont="1" applyBorder="1" applyAlignment="1">
      <alignment horizontal="left" vertical="center" wrapText="1" readingOrder="1"/>
    </xf>
    <xf numFmtId="0" fontId="25" fillId="2" borderId="2" xfId="0" applyFont="1" applyFill="1" applyBorder="1" applyAlignment="1">
      <alignment horizontal="left" vertical="center" wrapText="1" readingOrder="1"/>
    </xf>
    <xf numFmtId="0" fontId="0" fillId="9" borderId="0" xfId="0" applyFill="1"/>
    <xf numFmtId="0" fontId="25" fillId="0" borderId="2" xfId="0" applyFont="1" applyBorder="1" applyAlignment="1">
      <alignment horizontal="center" vertical="center" wrapText="1" readingOrder="1"/>
    </xf>
    <xf numFmtId="0" fontId="26" fillId="0" borderId="2" xfId="0" applyFont="1" applyBorder="1" applyAlignment="1">
      <alignment horizontal="center" vertical="center" wrapText="1" readingOrder="1"/>
    </xf>
    <xf numFmtId="0" fontId="24" fillId="32" borderId="2" xfId="0" applyFont="1" applyFill="1" applyBorder="1" applyAlignment="1">
      <alignment horizontal="center" vertical="center" wrapText="1" readingOrder="1"/>
    </xf>
    <xf numFmtId="0" fontId="8" fillId="2" borderId="3" xfId="0" applyFont="1" applyFill="1" applyBorder="1" applyAlignment="1">
      <alignment horizontal="center" vertical="center" wrapText="1"/>
    </xf>
    <xf numFmtId="0" fontId="24" fillId="4" borderId="3" xfId="0" applyFont="1" applyFill="1" applyBorder="1" applyAlignment="1">
      <alignment horizontal="center" vertical="center" wrapText="1" readingOrder="1"/>
    </xf>
    <xf numFmtId="0" fontId="25" fillId="3" borderId="3" xfId="0" applyFont="1" applyFill="1" applyBorder="1" applyAlignment="1">
      <alignment horizontal="center" vertical="center" wrapText="1" readingOrder="1"/>
    </xf>
    <xf numFmtId="0" fontId="25" fillId="5" borderId="3" xfId="0" applyFont="1" applyFill="1" applyBorder="1" applyAlignment="1">
      <alignment horizontal="center" vertical="center" wrapText="1" readingOrder="1"/>
    </xf>
    <xf numFmtId="0" fontId="25" fillId="6" borderId="3" xfId="0" applyFont="1" applyFill="1" applyBorder="1" applyAlignment="1">
      <alignment horizontal="center" vertical="center" wrapText="1" readingOrder="1"/>
    </xf>
    <xf numFmtId="0" fontId="25" fillId="7" borderId="3" xfId="0" applyFont="1" applyFill="1" applyBorder="1" applyAlignment="1">
      <alignment horizontal="center" vertical="center" wrapText="1" readingOrder="1"/>
    </xf>
    <xf numFmtId="0" fontId="27" fillId="8" borderId="3" xfId="0" applyFont="1" applyFill="1" applyBorder="1" applyAlignment="1">
      <alignment horizontal="center" vertical="center" wrapText="1" readingOrder="1"/>
    </xf>
    <xf numFmtId="0" fontId="33" fillId="2" borderId="3" xfId="0" applyFont="1" applyFill="1" applyBorder="1" applyAlignment="1">
      <alignment horizontal="center" vertical="center"/>
    </xf>
    <xf numFmtId="9" fontId="25" fillId="0" borderId="3" xfId="0" applyNumberFormat="1" applyFont="1" applyBorder="1" applyAlignment="1">
      <alignment horizontal="center" vertical="center" wrapText="1" readingOrder="1"/>
    </xf>
    <xf numFmtId="0" fontId="33" fillId="2" borderId="3" xfId="0" applyFont="1" applyFill="1" applyBorder="1" applyAlignment="1">
      <alignment horizontal="center" vertical="center" readingOrder="1"/>
    </xf>
    <xf numFmtId="0" fontId="28" fillId="3" borderId="3" xfId="0" applyFont="1" applyFill="1" applyBorder="1" applyAlignment="1">
      <alignment horizontal="center" vertical="center" wrapText="1" readingOrder="1"/>
    </xf>
    <xf numFmtId="9" fontId="28" fillId="3" borderId="3" xfId="0" applyNumberFormat="1" applyFont="1" applyFill="1" applyBorder="1" applyAlignment="1">
      <alignment horizontal="center" vertical="center" wrapText="1" readingOrder="1"/>
    </xf>
    <xf numFmtId="0" fontId="28" fillId="0" borderId="3" xfId="0" applyFont="1" applyBorder="1" applyAlignment="1">
      <alignment horizontal="center" vertical="center" wrapText="1" readingOrder="1"/>
    </xf>
    <xf numFmtId="0" fontId="28" fillId="5" borderId="3" xfId="0" applyFont="1" applyFill="1" applyBorder="1" applyAlignment="1">
      <alignment horizontal="center" vertical="center" wrapText="1" readingOrder="1"/>
    </xf>
    <xf numFmtId="9" fontId="28" fillId="5" borderId="3" xfId="0" applyNumberFormat="1" applyFont="1" applyFill="1" applyBorder="1" applyAlignment="1">
      <alignment horizontal="center" vertical="center" wrapText="1" readingOrder="1"/>
    </xf>
    <xf numFmtId="0" fontId="29" fillId="0" borderId="3" xfId="0" applyFont="1" applyBorder="1" applyAlignment="1">
      <alignment horizontal="center" vertical="center" wrapText="1" readingOrder="1"/>
    </xf>
    <xf numFmtId="0" fontId="28" fillId="6" borderId="3" xfId="0" applyFont="1" applyFill="1" applyBorder="1" applyAlignment="1">
      <alignment horizontal="center" vertical="center" wrapText="1" readingOrder="1"/>
    </xf>
    <xf numFmtId="9" fontId="28" fillId="6" borderId="3" xfId="0" applyNumberFormat="1" applyFont="1" applyFill="1" applyBorder="1" applyAlignment="1">
      <alignment horizontal="center" vertical="center" wrapText="1" readingOrder="1"/>
    </xf>
    <xf numFmtId="0" fontId="28" fillId="7" borderId="3" xfId="0" applyFont="1" applyFill="1" applyBorder="1" applyAlignment="1">
      <alignment horizontal="center" vertical="center" wrapText="1" readingOrder="1"/>
    </xf>
    <xf numFmtId="9" fontId="28" fillId="7" borderId="3" xfId="0" applyNumberFormat="1" applyFont="1" applyFill="1" applyBorder="1" applyAlignment="1">
      <alignment horizontal="center" vertical="center" wrapText="1" readingOrder="1"/>
    </xf>
    <xf numFmtId="0" fontId="30" fillId="8" borderId="3" xfId="0" applyFont="1" applyFill="1" applyBorder="1" applyAlignment="1">
      <alignment horizontal="center" vertical="center" wrapText="1" readingOrder="1"/>
    </xf>
    <xf numFmtId="9" fontId="30" fillId="8" borderId="3" xfId="0" applyNumberFormat="1" applyFont="1" applyFill="1" applyBorder="1" applyAlignment="1">
      <alignment horizontal="center" vertical="center" wrapText="1" readingOrder="1"/>
    </xf>
    <xf numFmtId="0" fontId="3" fillId="2" borderId="3" xfId="0" applyFont="1" applyFill="1" applyBorder="1"/>
    <xf numFmtId="0" fontId="34" fillId="9" borderId="3" xfId="0" applyFont="1" applyFill="1" applyBorder="1" applyAlignment="1">
      <alignment horizontal="left" vertical="center" wrapText="1" readingOrder="1"/>
    </xf>
    <xf numFmtId="0" fontId="31" fillId="9" borderId="3" xfId="0" applyFont="1" applyFill="1" applyBorder="1" applyAlignment="1">
      <alignment horizontal="left" vertical="center" wrapText="1" readingOrder="1"/>
    </xf>
    <xf numFmtId="0" fontId="31" fillId="0" borderId="3" xfId="0" applyFont="1" applyBorder="1" applyAlignment="1">
      <alignment horizontal="center" vertical="center" wrapText="1" readingOrder="1"/>
    </xf>
    <xf numFmtId="0" fontId="32" fillId="0" borderId="44" xfId="4" applyFont="1" applyBorder="1" applyAlignment="1">
      <alignment horizontal="center" vertical="center" wrapText="1"/>
    </xf>
    <xf numFmtId="0" fontId="32" fillId="0" borderId="26" xfId="4" applyFont="1" applyBorder="1" applyAlignment="1">
      <alignment horizontal="center" vertical="center" wrapText="1"/>
    </xf>
    <xf numFmtId="0" fontId="36" fillId="35" borderId="8" xfId="4" applyFont="1" applyFill="1" applyBorder="1"/>
    <xf numFmtId="0" fontId="36" fillId="35" borderId="11" xfId="4" applyFont="1" applyFill="1" applyBorder="1"/>
    <xf numFmtId="0" fontId="36" fillId="0" borderId="13" xfId="4" applyFont="1" applyBorder="1" applyAlignment="1">
      <alignment vertical="center" wrapText="1"/>
    </xf>
    <xf numFmtId="0" fontId="36" fillId="0" borderId="2" xfId="4" applyFont="1" applyAlignment="1">
      <alignment vertical="center" wrapText="1"/>
    </xf>
    <xf numFmtId="9" fontId="36" fillId="0" borderId="3" xfId="4" applyNumberFormat="1" applyFont="1" applyBorder="1" applyAlignment="1">
      <alignment horizontal="center" vertical="center" wrapText="1"/>
    </xf>
    <xf numFmtId="9" fontId="36" fillId="0" borderId="18" xfId="4" applyNumberFormat="1" applyFont="1" applyBorder="1" applyAlignment="1">
      <alignment horizontal="center" vertical="center" wrapText="1"/>
    </xf>
    <xf numFmtId="0" fontId="36" fillId="0" borderId="3" xfId="4" applyFont="1" applyBorder="1" applyAlignment="1">
      <alignment vertical="center" wrapText="1"/>
    </xf>
    <xf numFmtId="0" fontId="36" fillId="0" borderId="3" xfId="0" applyFont="1" applyBorder="1" applyAlignment="1">
      <alignment horizontal="center" vertical="center" wrapText="1" readingOrder="1"/>
    </xf>
    <xf numFmtId="9" fontId="36" fillId="0" borderId="32" xfId="4" applyNumberFormat="1" applyFont="1" applyBorder="1" applyAlignment="1">
      <alignment horizontal="center" vertical="center" wrapText="1"/>
    </xf>
    <xf numFmtId="0" fontId="38" fillId="36" borderId="3" xfId="0" applyFont="1" applyFill="1" applyBorder="1" applyAlignment="1">
      <alignment horizontal="center" vertical="center" wrapText="1" readingOrder="1"/>
    </xf>
    <xf numFmtId="0" fontId="36" fillId="34" borderId="18" xfId="0" applyFont="1" applyFill="1" applyBorder="1" applyAlignment="1">
      <alignment horizontal="center" vertical="center" wrapText="1" readingOrder="1"/>
    </xf>
    <xf numFmtId="0" fontId="38" fillId="37" borderId="3" xfId="0" applyFont="1" applyFill="1" applyBorder="1" applyAlignment="1">
      <alignment horizontal="center" vertical="center" wrapText="1" readingOrder="1"/>
    </xf>
    <xf numFmtId="0" fontId="38" fillId="31" borderId="3" xfId="0" applyFont="1" applyFill="1" applyBorder="1" applyAlignment="1">
      <alignment horizontal="center" vertical="center" wrapText="1" readingOrder="1"/>
    </xf>
    <xf numFmtId="9" fontId="36" fillId="0" borderId="43" xfId="4" applyNumberFormat="1" applyFont="1" applyBorder="1" applyAlignment="1">
      <alignment horizontal="center" vertical="center" wrapText="1"/>
    </xf>
    <xf numFmtId="0" fontId="36" fillId="0" borderId="44" xfId="0" applyFont="1" applyBorder="1" applyAlignment="1">
      <alignment horizontal="center" vertical="center" wrapText="1" readingOrder="1"/>
    </xf>
    <xf numFmtId="0" fontId="38" fillId="31" borderId="44" xfId="0" applyFont="1" applyFill="1" applyBorder="1" applyAlignment="1">
      <alignment horizontal="center" vertical="center" wrapText="1" readingOrder="1"/>
    </xf>
    <xf numFmtId="0" fontId="38" fillId="37" borderId="44" xfId="0" applyFont="1" applyFill="1" applyBorder="1" applyAlignment="1">
      <alignment horizontal="center" vertical="center" wrapText="1" readingOrder="1"/>
    </xf>
    <xf numFmtId="0" fontId="38" fillId="36" borderId="44" xfId="0" applyFont="1" applyFill="1" applyBorder="1" applyAlignment="1">
      <alignment horizontal="center" vertical="center" wrapText="1" readingOrder="1"/>
    </xf>
    <xf numFmtId="0" fontId="36" fillId="34" borderId="26" xfId="0" applyFont="1" applyFill="1" applyBorder="1" applyAlignment="1">
      <alignment horizontal="center" vertical="center" wrapText="1" readingOrder="1"/>
    </xf>
    <xf numFmtId="0" fontId="22" fillId="0" borderId="0" xfId="0" applyFont="1" applyAlignment="1">
      <alignment vertical="center"/>
    </xf>
    <xf numFmtId="0" fontId="8" fillId="0" borderId="0" xfId="0" applyFont="1"/>
    <xf numFmtId="0" fontId="0" fillId="0" borderId="2" xfId="0" applyBorder="1"/>
    <xf numFmtId="9" fontId="8" fillId="9" borderId="2" xfId="3" applyFont="1" applyFill="1" applyBorder="1" applyAlignment="1">
      <alignment horizontal="center" vertical="center"/>
    </xf>
    <xf numFmtId="0" fontId="0" fillId="9" borderId="2" xfId="0" applyFill="1" applyBorder="1"/>
    <xf numFmtId="0" fontId="0" fillId="9" borderId="2" xfId="0" applyFill="1" applyBorder="1" applyAlignment="1">
      <alignment horizontal="center"/>
    </xf>
    <xf numFmtId="0" fontId="8" fillId="9" borderId="2" xfId="0" applyFont="1" applyFill="1" applyBorder="1" applyAlignment="1">
      <alignment horizontal="center" vertical="center" wrapText="1"/>
    </xf>
    <xf numFmtId="0" fontId="8" fillId="9" borderId="2" xfId="0" applyFont="1" applyFill="1" applyBorder="1" applyAlignment="1">
      <alignment horizontal="center" vertical="center"/>
    </xf>
    <xf numFmtId="0" fontId="8" fillId="9" borderId="2" xfId="0" quotePrefix="1" applyFont="1" applyFill="1" applyBorder="1" applyAlignment="1">
      <alignment horizontal="center" vertical="center" wrapText="1"/>
    </xf>
    <xf numFmtId="0" fontId="8" fillId="9" borderId="2" xfId="0" applyFont="1" applyFill="1" applyBorder="1" applyAlignment="1">
      <alignment vertical="center" wrapText="1"/>
    </xf>
    <xf numFmtId="0" fontId="7" fillId="9" borderId="2" xfId="0" applyFont="1" applyFill="1" applyBorder="1" applyAlignment="1">
      <alignment horizontal="center" vertical="center"/>
    </xf>
    <xf numFmtId="0" fontId="7" fillId="9" borderId="0" xfId="0" applyFont="1" applyFill="1"/>
    <xf numFmtId="0" fontId="0" fillId="9" borderId="3" xfId="0" applyFill="1" applyBorder="1"/>
    <xf numFmtId="0" fontId="12" fillId="0" borderId="0" xfId="0" applyFont="1" applyAlignment="1">
      <alignment wrapText="1"/>
    </xf>
    <xf numFmtId="0" fontId="35" fillId="0" borderId="4" xfId="0" applyFont="1" applyBorder="1" applyAlignment="1">
      <alignment wrapText="1"/>
    </xf>
    <xf numFmtId="0" fontId="35" fillId="0" borderId="3" xfId="0" applyFont="1" applyBorder="1" applyAlignment="1">
      <alignment wrapText="1"/>
    </xf>
    <xf numFmtId="0" fontId="12" fillId="0" borderId="3" xfId="0" applyFont="1" applyBorder="1" applyAlignment="1">
      <alignment wrapText="1"/>
    </xf>
    <xf numFmtId="9" fontId="12" fillId="0" borderId="3" xfId="0" applyNumberFormat="1" applyFont="1" applyBorder="1" applyAlignment="1">
      <alignment wrapText="1"/>
    </xf>
    <xf numFmtId="9" fontId="12" fillId="0" borderId="2" xfId="0" applyNumberFormat="1" applyFont="1" applyBorder="1" applyAlignment="1">
      <alignment wrapText="1"/>
    </xf>
    <xf numFmtId="0" fontId="35" fillId="0" borderId="2" xfId="0" applyFont="1" applyBorder="1" applyAlignment="1">
      <alignment wrapText="1"/>
    </xf>
    <xf numFmtId="0" fontId="41" fillId="41" borderId="0" xfId="0" applyFont="1" applyFill="1"/>
    <xf numFmtId="9" fontId="36" fillId="0" borderId="2" xfId="4" applyNumberFormat="1" applyFont="1" applyAlignment="1">
      <alignment horizontal="center" vertical="center" wrapText="1"/>
    </xf>
    <xf numFmtId="0" fontId="36" fillId="0" borderId="2" xfId="0" applyFont="1" applyBorder="1" applyAlignment="1">
      <alignment horizontal="center" vertical="center" wrapText="1" readingOrder="1"/>
    </xf>
    <xf numFmtId="0" fontId="38" fillId="0" borderId="2" xfId="0" applyFont="1" applyBorder="1" applyAlignment="1">
      <alignment horizontal="center" vertical="center" wrapText="1" readingOrder="1"/>
    </xf>
    <xf numFmtId="0" fontId="42" fillId="0" borderId="2" xfId="0" applyFont="1" applyBorder="1" applyAlignment="1">
      <alignment horizontal="center" vertical="center" wrapText="1" readingOrder="1"/>
    </xf>
    <xf numFmtId="0" fontId="35" fillId="0" borderId="3" xfId="0" applyFont="1" applyBorder="1" applyAlignment="1">
      <alignment horizontal="center" wrapText="1"/>
    </xf>
    <xf numFmtId="0" fontId="20" fillId="0" borderId="3" xfId="0" applyFont="1" applyBorder="1" applyAlignment="1">
      <alignment wrapText="1"/>
    </xf>
    <xf numFmtId="0" fontId="16" fillId="38" borderId="48" xfId="0" applyFont="1" applyFill="1" applyBorder="1" applyAlignment="1">
      <alignment horizontal="center" vertical="center" textRotation="90" wrapText="1"/>
    </xf>
    <xf numFmtId="0" fontId="16" fillId="40" borderId="48" xfId="0" applyFont="1" applyFill="1" applyBorder="1" applyAlignment="1">
      <alignment horizontal="center" vertical="center" textRotation="90" wrapText="1"/>
    </xf>
    <xf numFmtId="0" fontId="16" fillId="40" borderId="36" xfId="0" applyFont="1" applyFill="1" applyBorder="1" applyAlignment="1">
      <alignment horizontal="center" vertical="center" textRotation="90" wrapText="1"/>
    </xf>
    <xf numFmtId="9" fontId="46" fillId="9" borderId="3" xfId="3" applyFont="1" applyFill="1" applyBorder="1" applyAlignment="1">
      <alignment horizontal="center" vertical="center" wrapText="1"/>
    </xf>
    <xf numFmtId="0" fontId="43" fillId="0" borderId="3" xfId="0" applyFont="1" applyBorder="1" applyAlignment="1">
      <alignment horizontal="center" vertical="center" wrapText="1"/>
    </xf>
    <xf numFmtId="0" fontId="46" fillId="0" borderId="3" xfId="0" applyFont="1" applyBorder="1" applyAlignment="1">
      <alignment horizontal="center" vertical="center" wrapText="1"/>
    </xf>
    <xf numFmtId="0" fontId="16" fillId="0" borderId="53" xfId="2" applyFont="1" applyBorder="1" applyAlignment="1">
      <alignment horizontal="center" vertical="center" wrapText="1"/>
    </xf>
    <xf numFmtId="0" fontId="2" fillId="0" borderId="7" xfId="2" applyFont="1" applyBorder="1" applyAlignment="1">
      <alignment horizontal="center" vertical="center" wrapText="1"/>
    </xf>
    <xf numFmtId="0" fontId="2" fillId="0" borderId="3" xfId="2" applyFont="1" applyBorder="1" applyAlignment="1">
      <alignment horizontal="center" vertical="center" wrapText="1"/>
    </xf>
    <xf numFmtId="0" fontId="2" fillId="0" borderId="18" xfId="2" applyFont="1" applyBorder="1" applyAlignment="1">
      <alignment horizontal="center" vertical="center" wrapText="1"/>
    </xf>
    <xf numFmtId="0" fontId="16" fillId="0" borderId="53" xfId="2" applyFont="1" applyBorder="1" applyAlignment="1">
      <alignment horizontal="center" vertical="center"/>
    </xf>
    <xf numFmtId="0" fontId="16" fillId="0" borderId="55" xfId="2" applyFont="1" applyBorder="1" applyAlignment="1">
      <alignment horizontal="center" vertical="center"/>
    </xf>
    <xf numFmtId="0" fontId="16" fillId="0" borderId="56" xfId="2" applyFont="1" applyBorder="1" applyAlignment="1">
      <alignment horizontal="center" vertical="center"/>
    </xf>
    <xf numFmtId="0" fontId="46" fillId="11" borderId="3" xfId="0" applyFont="1" applyFill="1" applyBorder="1" applyAlignment="1">
      <alignment horizontal="center" vertical="center"/>
    </xf>
    <xf numFmtId="0" fontId="13" fillId="9" borderId="12" xfId="2" applyFont="1" applyFill="1" applyBorder="1" applyAlignment="1">
      <alignment horizontal="center" vertical="center" wrapText="1"/>
    </xf>
    <xf numFmtId="0" fontId="13" fillId="0" borderId="4" xfId="2" applyFont="1" applyBorder="1" applyAlignment="1">
      <alignment vertical="center" wrapText="1"/>
    </xf>
    <xf numFmtId="0" fontId="2" fillId="9" borderId="18" xfId="2" applyFont="1" applyFill="1" applyBorder="1" applyAlignment="1">
      <alignment horizontal="center" vertical="center" wrapText="1"/>
    </xf>
    <xf numFmtId="0" fontId="48" fillId="0" borderId="2" xfId="2" applyFont="1" applyAlignment="1">
      <alignment wrapText="1"/>
    </xf>
    <xf numFmtId="0" fontId="13" fillId="9" borderId="18" xfId="2" applyFont="1" applyFill="1" applyBorder="1" applyAlignment="1">
      <alignment horizontal="center" vertical="center" wrapText="1"/>
    </xf>
    <xf numFmtId="0" fontId="49" fillId="0" borderId="3" xfId="2" applyFont="1" applyBorder="1" applyAlignment="1">
      <alignment horizontal="center" vertical="center" wrapText="1"/>
    </xf>
    <xf numFmtId="0" fontId="50" fillId="0" borderId="3" xfId="2" applyFont="1" applyBorder="1" applyAlignment="1">
      <alignment horizontal="center" vertical="center" wrapText="1"/>
    </xf>
    <xf numFmtId="0" fontId="7" fillId="9" borderId="2" xfId="2" applyFill="1"/>
    <xf numFmtId="0" fontId="2" fillId="0" borderId="3" xfId="2" applyFont="1" applyBorder="1" applyAlignment="1">
      <alignment horizontal="center" vertical="center"/>
    </xf>
    <xf numFmtId="0" fontId="16" fillId="38" borderId="48" xfId="0" applyFont="1" applyFill="1" applyBorder="1" applyAlignment="1">
      <alignment horizontal="center" vertical="center" textRotation="90"/>
    </xf>
    <xf numFmtId="0" fontId="16" fillId="30" borderId="48" xfId="0" applyFont="1" applyFill="1" applyBorder="1" applyAlignment="1">
      <alignment horizontal="center" vertical="center" wrapText="1"/>
    </xf>
    <xf numFmtId="0" fontId="16" fillId="9" borderId="52" xfId="0" applyFont="1" applyFill="1" applyBorder="1" applyAlignment="1">
      <alignment horizontal="center" wrapText="1"/>
    </xf>
    <xf numFmtId="0" fontId="16" fillId="9" borderId="52" xfId="0" applyFont="1" applyFill="1" applyBorder="1" applyAlignment="1">
      <alignment vertical="center" wrapText="1"/>
    </xf>
    <xf numFmtId="0" fontId="16" fillId="30" borderId="52" xfId="0" applyFont="1" applyFill="1" applyBorder="1" applyAlignment="1">
      <alignment horizontal="center" vertical="center" wrapText="1"/>
    </xf>
    <xf numFmtId="0" fontId="16" fillId="39" borderId="13" xfId="0" applyFont="1" applyFill="1" applyBorder="1" applyAlignment="1">
      <alignment horizontal="center" vertical="center" wrapText="1"/>
    </xf>
    <xf numFmtId="9" fontId="40" fillId="30" borderId="40" xfId="4" applyNumberFormat="1" applyFont="1" applyFill="1" applyBorder="1" applyAlignment="1">
      <alignment horizontal="center" vertical="center" wrapText="1"/>
    </xf>
    <xf numFmtId="9" fontId="40" fillId="30" borderId="10" xfId="4" applyNumberFormat="1" applyFont="1" applyFill="1" applyBorder="1" applyAlignment="1">
      <alignment horizontal="center" vertical="center" wrapText="1"/>
    </xf>
    <xf numFmtId="9" fontId="40" fillId="30" borderId="27" xfId="4" applyNumberFormat="1" applyFont="1" applyFill="1" applyBorder="1" applyAlignment="1">
      <alignment horizontal="center" vertical="center" wrapText="1"/>
    </xf>
    <xf numFmtId="9" fontId="40" fillId="39" borderId="41" xfId="4" applyNumberFormat="1" applyFont="1" applyFill="1" applyBorder="1" applyAlignment="1">
      <alignment horizontal="center" vertical="center" wrapText="1"/>
    </xf>
    <xf numFmtId="0" fontId="16" fillId="38" borderId="36" xfId="0" applyFont="1" applyFill="1" applyBorder="1" applyAlignment="1">
      <alignment horizontal="center" vertical="center" textRotation="90"/>
    </xf>
    <xf numFmtId="0" fontId="43" fillId="9" borderId="3" xfId="0" applyFont="1" applyFill="1" applyBorder="1" applyAlignment="1">
      <alignment horizontal="center" vertical="center" wrapText="1"/>
    </xf>
    <xf numFmtId="0" fontId="43" fillId="0" borderId="3" xfId="0" applyFont="1" applyBorder="1" applyAlignment="1">
      <alignment horizontal="center" vertical="center"/>
    </xf>
    <xf numFmtId="0" fontId="43" fillId="0" borderId="3" xfId="0" applyFont="1" applyBorder="1" applyAlignment="1">
      <alignment vertical="center" wrapText="1"/>
    </xf>
    <xf numFmtId="9" fontId="46" fillId="9" borderId="3" xfId="3" applyFont="1" applyFill="1" applyBorder="1" applyAlignment="1">
      <alignment horizontal="center" vertical="center"/>
    </xf>
    <xf numFmtId="0" fontId="46" fillId="39" borderId="3" xfId="0" applyFont="1" applyFill="1" applyBorder="1" applyAlignment="1">
      <alignment horizontal="center" vertical="center"/>
    </xf>
    <xf numFmtId="0" fontId="46" fillId="9" borderId="3" xfId="0" applyFont="1" applyFill="1" applyBorder="1" applyAlignment="1">
      <alignment horizontal="center" vertical="center" wrapText="1"/>
    </xf>
    <xf numFmtId="0" fontId="43" fillId="9" borderId="2" xfId="2" applyFont="1" applyFill="1" applyAlignment="1">
      <alignment wrapText="1"/>
    </xf>
    <xf numFmtId="0" fontId="46" fillId="42" borderId="3" xfId="0" applyFont="1" applyFill="1" applyBorder="1" applyAlignment="1">
      <alignment horizontal="center" vertical="center"/>
    </xf>
    <xf numFmtId="0" fontId="36" fillId="9" borderId="18" xfId="0" applyFont="1" applyFill="1" applyBorder="1" applyAlignment="1">
      <alignment horizontal="center" vertical="center" wrapText="1" readingOrder="1"/>
    </xf>
    <xf numFmtId="0" fontId="36" fillId="9" borderId="3" xfId="0" applyFont="1" applyFill="1" applyBorder="1" applyAlignment="1">
      <alignment horizontal="center" vertical="center" wrapText="1" readingOrder="1"/>
    </xf>
    <xf numFmtId="0" fontId="51" fillId="6" borderId="3" xfId="0" applyFont="1" applyFill="1" applyBorder="1" applyAlignment="1">
      <alignment horizontal="center" vertical="center" wrapText="1" readingOrder="1"/>
    </xf>
    <xf numFmtId="0" fontId="51" fillId="7" borderId="3" xfId="0" applyFont="1" applyFill="1" applyBorder="1" applyAlignment="1">
      <alignment horizontal="center" vertical="center" wrapText="1" readingOrder="1"/>
    </xf>
    <xf numFmtId="0" fontId="7" fillId="9" borderId="18" xfId="2" applyFill="1" applyBorder="1" applyAlignment="1">
      <alignment horizontal="center" vertical="center" wrapText="1"/>
    </xf>
    <xf numFmtId="0" fontId="8" fillId="9" borderId="12" xfId="2" applyFont="1" applyFill="1" applyBorder="1"/>
    <xf numFmtId="0" fontId="53" fillId="0" borderId="0" xfId="0" applyFont="1"/>
    <xf numFmtId="0" fontId="52" fillId="0" borderId="0" xfId="0" applyFont="1" applyAlignment="1">
      <alignment vertical="center"/>
    </xf>
    <xf numFmtId="0" fontId="55" fillId="30" borderId="67" xfId="2" applyFont="1" applyFill="1" applyBorder="1" applyAlignment="1">
      <alignment horizontal="center" vertical="center" wrapText="1"/>
    </xf>
    <xf numFmtId="0" fontId="55" fillId="9" borderId="60" xfId="2" applyFont="1" applyFill="1" applyBorder="1" applyAlignment="1">
      <alignment horizontal="center" wrapText="1"/>
    </xf>
    <xf numFmtId="0" fontId="55" fillId="9" borderId="60" xfId="2" applyFont="1" applyFill="1" applyBorder="1" applyAlignment="1">
      <alignment vertical="center" wrapText="1"/>
    </xf>
    <xf numFmtId="0" fontId="55" fillId="30" borderId="60" xfId="2" applyFont="1" applyFill="1" applyBorder="1" applyAlignment="1">
      <alignment horizontal="center" vertical="center" wrapText="1"/>
    </xf>
    <xf numFmtId="0" fontId="55" fillId="39" borderId="22" xfId="2" applyFont="1" applyFill="1" applyBorder="1" applyAlignment="1">
      <alignment horizontal="center" vertical="center" wrapText="1"/>
    </xf>
    <xf numFmtId="9" fontId="57" fillId="30" borderId="28" xfId="4" applyNumberFormat="1" applyFont="1" applyFill="1" applyBorder="1" applyAlignment="1">
      <alignment horizontal="center" vertical="center" wrapText="1"/>
    </xf>
    <xf numFmtId="9" fontId="57" fillId="30" borderId="68" xfId="4" applyNumberFormat="1" applyFont="1" applyFill="1" applyBorder="1" applyAlignment="1">
      <alignment horizontal="center" vertical="center" wrapText="1"/>
    </xf>
    <xf numFmtId="9" fontId="57" fillId="30" borderId="69" xfId="4" applyNumberFormat="1" applyFont="1" applyFill="1" applyBorder="1" applyAlignment="1">
      <alignment horizontal="center" vertical="center" wrapText="1"/>
    </xf>
    <xf numFmtId="9" fontId="57" fillId="39" borderId="29" xfId="4" applyNumberFormat="1" applyFont="1" applyFill="1" applyBorder="1" applyAlignment="1">
      <alignment horizontal="center" vertical="center" wrapText="1"/>
    </xf>
    <xf numFmtId="0" fontId="55" fillId="38" borderId="63" xfId="2" applyFont="1" applyFill="1" applyBorder="1" applyAlignment="1">
      <alignment horizontal="center" vertical="center" textRotation="90"/>
    </xf>
    <xf numFmtId="0" fontId="55" fillId="38" borderId="67" xfId="2" applyFont="1" applyFill="1" applyBorder="1" applyAlignment="1">
      <alignment horizontal="center" vertical="center" textRotation="90"/>
    </xf>
    <xf numFmtId="0" fontId="55" fillId="38" borderId="67" xfId="2" applyFont="1" applyFill="1" applyBorder="1" applyAlignment="1">
      <alignment horizontal="center" vertical="center" textRotation="90" wrapText="1"/>
    </xf>
    <xf numFmtId="0" fontId="55" fillId="40" borderId="67" xfId="2" applyFont="1" applyFill="1" applyBorder="1" applyAlignment="1">
      <alignment horizontal="center" vertical="center" textRotation="90" wrapText="1"/>
    </xf>
    <xf numFmtId="0" fontId="55" fillId="40" borderId="63" xfId="2" applyFont="1" applyFill="1" applyBorder="1" applyAlignment="1">
      <alignment horizontal="center" vertical="center" textRotation="90" wrapText="1"/>
    </xf>
    <xf numFmtId="0" fontId="58" fillId="0" borderId="4" xfId="2" applyFont="1" applyBorder="1" applyAlignment="1">
      <alignment horizontal="center" vertical="center"/>
    </xf>
    <xf numFmtId="0" fontId="60" fillId="9" borderId="5" xfId="2" applyFont="1" applyFill="1" applyBorder="1" applyAlignment="1">
      <alignment horizontal="center" vertical="center" wrapText="1"/>
    </xf>
    <xf numFmtId="0" fontId="60" fillId="9" borderId="71" xfId="2" applyFont="1" applyFill="1" applyBorder="1" applyAlignment="1">
      <alignment vertical="center" wrapText="1"/>
    </xf>
    <xf numFmtId="0" fontId="60" fillId="9" borderId="40" xfId="2" applyFont="1" applyFill="1" applyBorder="1" applyAlignment="1">
      <alignment horizontal="center" vertical="center" wrapText="1"/>
    </xf>
    <xf numFmtId="0" fontId="60" fillId="9" borderId="4" xfId="2" applyFont="1" applyFill="1" applyBorder="1" applyAlignment="1">
      <alignment horizontal="center" vertical="center" wrapText="1"/>
    </xf>
    <xf numFmtId="0" fontId="60" fillId="0" borderId="4" xfId="2" applyFont="1" applyBorder="1" applyAlignment="1">
      <alignment horizontal="center" vertical="center" wrapText="1"/>
    </xf>
    <xf numFmtId="0" fontId="60" fillId="0" borderId="40" xfId="2" applyFont="1" applyBorder="1" applyAlignment="1">
      <alignment horizontal="center" vertical="center" wrapText="1"/>
    </xf>
    <xf numFmtId="9" fontId="60" fillId="9" borderId="4" xfId="5" applyFont="1" applyFill="1" applyBorder="1" applyAlignment="1">
      <alignment horizontal="center" vertical="center"/>
    </xf>
    <xf numFmtId="0" fontId="60" fillId="44" borderId="4" xfId="2" applyFont="1" applyFill="1" applyBorder="1" applyAlignment="1">
      <alignment horizontal="center" vertical="center"/>
    </xf>
    <xf numFmtId="9" fontId="60" fillId="9" borderId="4" xfId="5" applyFont="1" applyFill="1" applyBorder="1" applyAlignment="1">
      <alignment horizontal="center" vertical="center" wrapText="1"/>
    </xf>
    <xf numFmtId="0" fontId="58" fillId="43" borderId="4" xfId="2" applyFont="1" applyFill="1" applyBorder="1" applyAlignment="1">
      <alignment vertical="center"/>
    </xf>
    <xf numFmtId="0" fontId="60" fillId="11" borderId="4" xfId="2" applyFont="1" applyFill="1" applyBorder="1" applyAlignment="1">
      <alignment horizontal="center" vertical="center"/>
    </xf>
    <xf numFmtId="0" fontId="58" fillId="9" borderId="71" xfId="2" applyFont="1" applyFill="1" applyBorder="1" applyAlignment="1">
      <alignment horizontal="center" vertical="center"/>
    </xf>
    <xf numFmtId="0" fontId="60" fillId="9" borderId="3" xfId="2" applyFont="1" applyFill="1" applyBorder="1" applyAlignment="1">
      <alignment vertical="center" wrapText="1"/>
    </xf>
    <xf numFmtId="0" fontId="60" fillId="9" borderId="3" xfId="2" applyFont="1" applyFill="1" applyBorder="1" applyAlignment="1">
      <alignment horizontal="center" vertical="center" wrapText="1"/>
    </xf>
    <xf numFmtId="0" fontId="60" fillId="0" borderId="3" xfId="2" applyFont="1" applyBorder="1" applyAlignment="1">
      <alignment horizontal="center" vertical="center" wrapText="1"/>
    </xf>
    <xf numFmtId="0" fontId="60" fillId="31" borderId="4" xfId="2" applyFont="1" applyFill="1" applyBorder="1" applyAlignment="1">
      <alignment horizontal="center" vertical="center"/>
    </xf>
    <xf numFmtId="9" fontId="60" fillId="9" borderId="3" xfId="5" applyFont="1" applyFill="1" applyBorder="1" applyAlignment="1">
      <alignment horizontal="center" vertical="center" wrapText="1"/>
    </xf>
    <xf numFmtId="0" fontId="58" fillId="43" borderId="3" xfId="2" applyFont="1" applyFill="1" applyBorder="1" applyAlignment="1">
      <alignment vertical="center"/>
    </xf>
    <xf numFmtId="0" fontId="60" fillId="11" borderId="3" xfId="2" applyFont="1" applyFill="1" applyBorder="1" applyAlignment="1">
      <alignment horizontal="center" vertical="center"/>
    </xf>
    <xf numFmtId="0" fontId="58" fillId="0" borderId="3" xfId="2" applyFont="1" applyBorder="1" applyAlignment="1">
      <alignment horizontal="center" vertical="center"/>
    </xf>
    <xf numFmtId="0" fontId="60" fillId="9" borderId="71" xfId="2" applyFont="1" applyFill="1" applyBorder="1" applyAlignment="1">
      <alignment horizontal="center" vertical="center" wrapText="1"/>
    </xf>
    <xf numFmtId="9" fontId="60" fillId="9" borderId="3" xfId="5" applyFont="1" applyFill="1" applyBorder="1" applyAlignment="1">
      <alignment horizontal="center" vertical="center"/>
    </xf>
    <xf numFmtId="0" fontId="58" fillId="9" borderId="5" xfId="2" applyFont="1" applyFill="1" applyBorder="1" applyAlignment="1">
      <alignment horizontal="center" vertical="center" wrapText="1"/>
    </xf>
    <xf numFmtId="0" fontId="60" fillId="0" borderId="72" xfId="2" applyFont="1" applyBorder="1" applyAlignment="1">
      <alignment horizontal="center" vertical="center"/>
    </xf>
    <xf numFmtId="0" fontId="60" fillId="9" borderId="72" xfId="2" applyFont="1" applyFill="1" applyBorder="1" applyAlignment="1">
      <alignment horizontal="center" vertical="center" wrapText="1"/>
    </xf>
    <xf numFmtId="0" fontId="60" fillId="0" borderId="72" xfId="2" applyFont="1" applyBorder="1" applyAlignment="1">
      <alignment vertical="center" wrapText="1"/>
    </xf>
    <xf numFmtId="0" fontId="60" fillId="0" borderId="72" xfId="2" applyFont="1" applyBorder="1" applyAlignment="1">
      <alignment horizontal="center" vertical="center" wrapText="1"/>
    </xf>
    <xf numFmtId="0" fontId="58" fillId="0" borderId="72" xfId="2" applyFont="1" applyBorder="1" applyAlignment="1">
      <alignment horizontal="center" vertical="center"/>
    </xf>
    <xf numFmtId="0" fontId="60" fillId="9" borderId="74" xfId="2" applyFont="1" applyFill="1" applyBorder="1" applyAlignment="1">
      <alignment horizontal="center" vertical="center" wrapText="1"/>
    </xf>
    <xf numFmtId="9" fontId="58" fillId="9" borderId="74" xfId="5" applyFont="1" applyFill="1" applyBorder="1" applyAlignment="1">
      <alignment vertical="center"/>
    </xf>
    <xf numFmtId="0" fontId="58" fillId="9" borderId="74" xfId="2" applyFont="1" applyFill="1" applyBorder="1" applyAlignment="1">
      <alignment horizontal="center" vertical="center"/>
    </xf>
    <xf numFmtId="0" fontId="58" fillId="0" borderId="4" xfId="2" applyFont="1" applyBorder="1" applyAlignment="1">
      <alignment vertical="center" wrapText="1"/>
    </xf>
    <xf numFmtId="0" fontId="58" fillId="0" borderId="4" xfId="2" applyFont="1" applyBorder="1" applyAlignment="1">
      <alignment horizontal="left" vertical="center" wrapText="1"/>
    </xf>
    <xf numFmtId="0" fontId="58" fillId="0" borderId="71" xfId="2" applyFont="1" applyBorder="1" applyAlignment="1">
      <alignment horizontal="center" vertical="center"/>
    </xf>
    <xf numFmtId="0" fontId="58" fillId="9" borderId="75" xfId="2" applyFont="1" applyFill="1" applyBorder="1" applyAlignment="1">
      <alignment horizontal="center" vertical="center"/>
    </xf>
    <xf numFmtId="0" fontId="58" fillId="0" borderId="75" xfId="2" applyFont="1" applyBorder="1" applyAlignment="1">
      <alignment horizontal="center" vertical="center"/>
    </xf>
    <xf numFmtId="9" fontId="60" fillId="9" borderId="74" xfId="5" applyFont="1" applyFill="1" applyBorder="1" applyAlignment="1">
      <alignment horizontal="center" vertical="center"/>
    </xf>
    <xf numFmtId="9" fontId="60" fillId="9" borderId="75" xfId="5" applyFont="1" applyFill="1" applyBorder="1" applyAlignment="1">
      <alignment horizontal="center" vertical="center"/>
    </xf>
    <xf numFmtId="0" fontId="60" fillId="44" borderId="75" xfId="2" applyFont="1" applyFill="1" applyBorder="1" applyAlignment="1">
      <alignment horizontal="center" vertical="center"/>
    </xf>
    <xf numFmtId="9" fontId="60" fillId="9" borderId="75" xfId="5" applyFont="1" applyFill="1" applyBorder="1" applyAlignment="1">
      <alignment horizontal="center" vertical="center" wrapText="1"/>
    </xf>
    <xf numFmtId="0" fontId="58" fillId="31" borderId="75" xfId="2" applyFont="1" applyFill="1" applyBorder="1" applyAlignment="1">
      <alignment vertical="center"/>
    </xf>
    <xf numFmtId="0" fontId="60" fillId="44" borderId="74" xfId="2" applyFont="1" applyFill="1" applyBorder="1" applyAlignment="1">
      <alignment horizontal="center" vertical="center"/>
    </xf>
    <xf numFmtId="9" fontId="58" fillId="9" borderId="73" xfId="5" applyFont="1" applyFill="1" applyBorder="1" applyAlignment="1">
      <alignment vertical="center"/>
    </xf>
    <xf numFmtId="0" fontId="58" fillId="9" borderId="73" xfId="2" applyFont="1" applyFill="1" applyBorder="1" applyAlignment="1">
      <alignment horizontal="center" vertical="center"/>
    </xf>
    <xf numFmtId="0" fontId="58" fillId="0" borderId="73" xfId="2" applyFont="1" applyBorder="1" applyAlignment="1">
      <alignment vertical="center" wrapText="1"/>
    </xf>
    <xf numFmtId="0" fontId="58" fillId="0" borderId="73" xfId="2" applyFont="1" applyBorder="1" applyAlignment="1">
      <alignment horizontal="center" vertical="center"/>
    </xf>
    <xf numFmtId="0" fontId="60" fillId="0" borderId="73" xfId="2" applyFont="1" applyBorder="1" applyAlignment="1">
      <alignment horizontal="center" vertical="center" wrapText="1"/>
    </xf>
    <xf numFmtId="0" fontId="58" fillId="0" borderId="73" xfId="2" applyFont="1" applyBorder="1" applyAlignment="1">
      <alignment horizontal="left" vertical="center" wrapText="1"/>
    </xf>
    <xf numFmtId="0" fontId="58" fillId="9" borderId="4" xfId="2" applyFont="1" applyFill="1" applyBorder="1" applyAlignment="1">
      <alignment horizontal="center" vertical="center"/>
    </xf>
    <xf numFmtId="0" fontId="58" fillId="31" borderId="3" xfId="2" applyFont="1" applyFill="1" applyBorder="1" applyAlignment="1">
      <alignment vertical="center"/>
    </xf>
    <xf numFmtId="0" fontId="60" fillId="44" borderId="3" xfId="2" applyFont="1" applyFill="1" applyBorder="1" applyAlignment="1">
      <alignment horizontal="center" vertical="center"/>
    </xf>
    <xf numFmtId="0" fontId="58" fillId="9" borderId="2" xfId="2" quotePrefix="1" applyFont="1" applyFill="1" applyAlignment="1">
      <alignment horizontal="center" vertical="center" wrapText="1"/>
    </xf>
    <xf numFmtId="0" fontId="58" fillId="0" borderId="4" xfId="2" applyFont="1" applyBorder="1" applyAlignment="1">
      <alignment horizontal="center" vertical="center" wrapText="1"/>
    </xf>
    <xf numFmtId="0" fontId="58" fillId="0" borderId="74" xfId="2" quotePrefix="1" applyFont="1" applyBorder="1" applyAlignment="1">
      <alignment horizontal="center" vertical="center" wrapText="1"/>
    </xf>
    <xf numFmtId="9" fontId="58" fillId="0" borderId="4" xfId="5" applyFont="1" applyBorder="1" applyAlignment="1">
      <alignment horizontal="center" vertical="center"/>
    </xf>
    <xf numFmtId="0" fontId="58" fillId="16" borderId="4" xfId="2" applyFont="1" applyFill="1" applyBorder="1" applyAlignment="1">
      <alignment horizontal="center" vertical="center"/>
    </xf>
    <xf numFmtId="9" fontId="58" fillId="9" borderId="4" xfId="5" applyFont="1" applyFill="1" applyBorder="1" applyAlignment="1">
      <alignment horizontal="center" vertical="center"/>
    </xf>
    <xf numFmtId="0" fontId="58" fillId="33" borderId="4" xfId="2" applyFont="1" applyFill="1" applyBorder="1" applyAlignment="1">
      <alignment horizontal="center" vertical="center"/>
    </xf>
    <xf numFmtId="0" fontId="58" fillId="37" borderId="4" xfId="2" applyFont="1" applyFill="1" applyBorder="1" applyAlignment="1">
      <alignment horizontal="center" vertical="center"/>
    </xf>
    <xf numFmtId="0" fontId="60" fillId="9" borderId="4" xfId="2" applyFont="1" applyFill="1" applyBorder="1" applyAlignment="1">
      <alignment horizontal="center" vertical="center"/>
    </xf>
    <xf numFmtId="0" fontId="58" fillId="9" borderId="80" xfId="2" applyFont="1" applyFill="1" applyBorder="1" applyAlignment="1">
      <alignment horizontal="center" vertical="center" wrapText="1"/>
    </xf>
    <xf numFmtId="0" fontId="58" fillId="0" borderId="80" xfId="2" applyFont="1" applyBorder="1" applyAlignment="1">
      <alignment horizontal="left" vertical="center" wrapText="1"/>
    </xf>
    <xf numFmtId="0" fontId="58" fillId="0" borderId="80" xfId="2" applyFont="1" applyBorder="1" applyAlignment="1">
      <alignment horizontal="center" vertical="center" wrapText="1"/>
    </xf>
    <xf numFmtId="0" fontId="60" fillId="0" borderId="80" xfId="2" applyFont="1" applyBorder="1" applyAlignment="1">
      <alignment horizontal="center" vertical="center" wrapText="1"/>
    </xf>
    <xf numFmtId="0" fontId="58" fillId="0" borderId="80" xfId="2" applyFont="1" applyBorder="1" applyAlignment="1">
      <alignment horizontal="center" vertical="center"/>
    </xf>
    <xf numFmtId="9" fontId="60" fillId="9" borderId="80" xfId="5" applyFont="1" applyFill="1" applyBorder="1" applyAlignment="1">
      <alignment horizontal="center" vertical="center"/>
    </xf>
    <xf numFmtId="0" fontId="60" fillId="39" borderId="80" xfId="2" applyFont="1" applyFill="1" applyBorder="1" applyAlignment="1">
      <alignment horizontal="center" vertical="center"/>
    </xf>
    <xf numFmtId="9" fontId="60" fillId="9" borderId="80" xfId="5" applyFont="1" applyFill="1" applyBorder="1" applyAlignment="1">
      <alignment horizontal="center" vertical="center" wrapText="1"/>
    </xf>
    <xf numFmtId="0" fontId="58" fillId="11" borderId="80" xfId="2" applyFont="1" applyFill="1" applyBorder="1" applyAlignment="1">
      <alignment vertical="center"/>
    </xf>
    <xf numFmtId="0" fontId="60" fillId="11" borderId="80" xfId="2" applyFont="1" applyFill="1" applyBorder="1" applyAlignment="1">
      <alignment horizontal="center" vertical="center"/>
    </xf>
    <xf numFmtId="0" fontId="60" fillId="9" borderId="74" xfId="2" applyFont="1" applyFill="1" applyBorder="1" applyAlignment="1">
      <alignment horizontal="center" vertical="center"/>
    </xf>
    <xf numFmtId="0" fontId="58" fillId="9" borderId="80" xfId="2" applyFont="1" applyFill="1" applyBorder="1" applyAlignment="1">
      <alignment horizontal="left" vertical="center" wrapText="1"/>
    </xf>
    <xf numFmtId="0" fontId="58" fillId="9" borderId="80" xfId="2" applyFont="1" applyFill="1" applyBorder="1" applyAlignment="1">
      <alignment vertical="center" wrapText="1"/>
    </xf>
    <xf numFmtId="14" fontId="58" fillId="9" borderId="80" xfId="2" applyNumberFormat="1" applyFont="1" applyFill="1" applyBorder="1" applyAlignment="1">
      <alignment horizontal="center" vertical="center" wrapText="1"/>
    </xf>
    <xf numFmtId="0" fontId="61" fillId="10" borderId="80" xfId="2" applyFont="1" applyFill="1" applyBorder="1" applyAlignment="1">
      <alignment horizontal="left" vertical="center" wrapText="1"/>
    </xf>
    <xf numFmtId="0" fontId="58" fillId="9" borderId="74" xfId="2" applyFont="1" applyFill="1" applyBorder="1" applyAlignment="1">
      <alignment horizontal="center" vertical="center" wrapText="1"/>
    </xf>
    <xf numFmtId="0" fontId="58" fillId="0" borderId="74" xfId="2" applyFont="1" applyBorder="1" applyAlignment="1">
      <alignment horizontal="center" vertical="center" wrapText="1"/>
    </xf>
    <xf numFmtId="0" fontId="60" fillId="0" borderId="75" xfId="2" applyFont="1" applyBorder="1" applyAlignment="1">
      <alignment horizontal="center" vertical="center" wrapText="1"/>
    </xf>
    <xf numFmtId="0" fontId="58" fillId="0" borderId="75" xfId="2" applyFont="1" applyBorder="1" applyAlignment="1">
      <alignment horizontal="center" vertical="center" wrapText="1"/>
    </xf>
    <xf numFmtId="0" fontId="60" fillId="0" borderId="74" xfId="2" applyFont="1" applyBorder="1" applyAlignment="1">
      <alignment horizontal="center" vertical="center" wrapText="1"/>
    </xf>
    <xf numFmtId="0" fontId="58" fillId="45" borderId="75" xfId="2" applyFont="1" applyFill="1" applyBorder="1" applyAlignment="1">
      <alignment vertical="center"/>
    </xf>
    <xf numFmtId="0" fontId="60" fillId="41" borderId="74" xfId="2" applyFont="1" applyFill="1" applyBorder="1" applyAlignment="1">
      <alignment horizontal="center" vertical="center"/>
    </xf>
    <xf numFmtId="0" fontId="58" fillId="0" borderId="3" xfId="2" applyFont="1" applyBorder="1" applyAlignment="1">
      <alignment horizontal="center" vertical="center" wrapText="1"/>
    </xf>
    <xf numFmtId="0" fontId="58" fillId="45" borderId="4" xfId="2" applyFont="1" applyFill="1" applyBorder="1" applyAlignment="1">
      <alignment vertical="center"/>
    </xf>
    <xf numFmtId="0" fontId="60" fillId="41" borderId="3" xfId="2" applyFont="1" applyFill="1" applyBorder="1" applyAlignment="1">
      <alignment horizontal="center" vertical="center"/>
    </xf>
    <xf numFmtId="0" fontId="58" fillId="9" borderId="2" xfId="2" applyFont="1" applyFill="1" applyAlignment="1">
      <alignment horizontal="center" vertical="center" wrapText="1"/>
    </xf>
    <xf numFmtId="0" fontId="58" fillId="0" borderId="72" xfId="2" applyFont="1" applyBorder="1" applyAlignment="1">
      <alignment horizontal="center" vertical="center" wrapText="1"/>
    </xf>
    <xf numFmtId="0" fontId="60" fillId="9" borderId="73" xfId="2" applyFont="1" applyFill="1" applyBorder="1" applyAlignment="1">
      <alignment horizontal="center" vertical="center" wrapText="1"/>
    </xf>
    <xf numFmtId="0" fontId="58" fillId="9" borderId="73" xfId="2" applyFont="1" applyFill="1" applyBorder="1" applyAlignment="1">
      <alignment horizontal="center" vertical="center" wrapText="1"/>
    </xf>
    <xf numFmtId="9" fontId="60" fillId="9" borderId="72" xfId="5" applyFont="1" applyFill="1" applyBorder="1" applyAlignment="1">
      <alignment horizontal="center" vertical="center"/>
    </xf>
    <xf numFmtId="9" fontId="60" fillId="9" borderId="73" xfId="5" applyFont="1" applyFill="1" applyBorder="1" applyAlignment="1">
      <alignment horizontal="center" vertical="center"/>
    </xf>
    <xf numFmtId="0" fontId="60" fillId="44" borderId="5" xfId="2" applyFont="1" applyFill="1" applyBorder="1" applyAlignment="1">
      <alignment horizontal="center" vertical="center"/>
    </xf>
    <xf numFmtId="9" fontId="60" fillId="9" borderId="71" xfId="5" applyFont="1" applyFill="1" applyBorder="1" applyAlignment="1">
      <alignment horizontal="center" vertical="center" wrapText="1"/>
    </xf>
    <xf numFmtId="9" fontId="60" fillId="9" borderId="5" xfId="5" applyFont="1" applyFill="1" applyBorder="1" applyAlignment="1">
      <alignment horizontal="center" vertical="center" wrapText="1"/>
    </xf>
    <xf numFmtId="0" fontId="58" fillId="45" borderId="71" xfId="2" applyFont="1" applyFill="1" applyBorder="1" applyAlignment="1">
      <alignment vertical="center"/>
    </xf>
    <xf numFmtId="0" fontId="60" fillId="41" borderId="71" xfId="2" applyFont="1" applyFill="1" applyBorder="1" applyAlignment="1">
      <alignment horizontal="center" vertical="center"/>
    </xf>
    <xf numFmtId="0" fontId="60" fillId="9" borderId="73" xfId="2" applyFont="1" applyFill="1" applyBorder="1" applyAlignment="1">
      <alignment horizontal="center" vertical="center"/>
    </xf>
    <xf numFmtId="0" fontId="61" fillId="10" borderId="73" xfId="2" applyFont="1" applyFill="1" applyBorder="1" applyAlignment="1">
      <alignment horizontal="left" vertical="center" wrapText="1"/>
    </xf>
    <xf numFmtId="0" fontId="58" fillId="9" borderId="4" xfId="2" applyFont="1" applyFill="1" applyBorder="1" applyAlignment="1">
      <alignment horizontal="center" vertical="center" wrapText="1"/>
    </xf>
    <xf numFmtId="9" fontId="60" fillId="9" borderId="71" xfId="5" applyFont="1" applyFill="1" applyBorder="1" applyAlignment="1">
      <alignment horizontal="center" vertical="center"/>
    </xf>
    <xf numFmtId="0" fontId="58" fillId="44" borderId="3" xfId="2" applyFont="1" applyFill="1" applyBorder="1" applyAlignment="1">
      <alignment vertical="center"/>
    </xf>
    <xf numFmtId="0" fontId="60" fillId="11" borderId="3" xfId="2" applyFont="1" applyFill="1" applyBorder="1" applyAlignment="1">
      <alignment vertical="center"/>
    </xf>
    <xf numFmtId="0" fontId="58" fillId="9" borderId="5" xfId="2" applyFont="1" applyFill="1" applyBorder="1" applyAlignment="1">
      <alignment horizontal="center" vertical="center"/>
    </xf>
    <xf numFmtId="0" fontId="58" fillId="9" borderId="71" xfId="2" applyFont="1" applyFill="1" applyBorder="1" applyAlignment="1">
      <alignment horizontal="center" vertical="center" wrapText="1"/>
    </xf>
    <xf numFmtId="0" fontId="60" fillId="0" borderId="3" xfId="2" applyFont="1" applyBorder="1" applyAlignment="1">
      <alignment horizontal="center" vertical="center"/>
    </xf>
    <xf numFmtId="0" fontId="58" fillId="9" borderId="3" xfId="2" applyFont="1" applyFill="1" applyBorder="1" applyAlignment="1">
      <alignment horizontal="center" vertical="center"/>
    </xf>
    <xf numFmtId="0" fontId="58" fillId="0" borderId="5" xfId="2" applyFont="1" applyBorder="1" applyAlignment="1">
      <alignment horizontal="center" vertical="center"/>
    </xf>
    <xf numFmtId="9" fontId="58" fillId="0" borderId="5" xfId="2" applyNumberFormat="1" applyFont="1" applyBorder="1" applyAlignment="1">
      <alignment horizontal="center" vertical="center"/>
    </xf>
    <xf numFmtId="0" fontId="58" fillId="9" borderId="2" xfId="2" applyFont="1" applyFill="1" applyAlignment="1">
      <alignment horizontal="center" vertical="center"/>
    </xf>
    <xf numFmtId="0" fontId="58" fillId="9" borderId="14" xfId="2" applyFont="1" applyFill="1" applyBorder="1" applyAlignment="1">
      <alignment horizontal="center" vertical="center"/>
    </xf>
    <xf numFmtId="0" fontId="58" fillId="9" borderId="3" xfId="2" applyFont="1" applyFill="1" applyBorder="1" applyAlignment="1">
      <alignment horizontal="center" vertical="center" wrapText="1"/>
    </xf>
    <xf numFmtId="9" fontId="58" fillId="9" borderId="5" xfId="2" applyNumberFormat="1" applyFont="1" applyFill="1" applyBorder="1" applyAlignment="1">
      <alignment vertical="center"/>
    </xf>
    <xf numFmtId="0" fontId="58" fillId="45" borderId="3" xfId="2" applyFont="1" applyFill="1" applyBorder="1" applyAlignment="1">
      <alignment vertical="center"/>
    </xf>
    <xf numFmtId="0" fontId="58" fillId="9" borderId="3" xfId="2" applyFont="1" applyFill="1" applyBorder="1" applyAlignment="1">
      <alignment vertical="center" wrapText="1"/>
    </xf>
    <xf numFmtId="9" fontId="58" fillId="9" borderId="5" xfId="2" applyNumberFormat="1" applyFont="1" applyFill="1" applyBorder="1" applyAlignment="1">
      <alignment horizontal="center" vertical="center"/>
    </xf>
    <xf numFmtId="0" fontId="58" fillId="9" borderId="44" xfId="2" applyFont="1" applyFill="1" applyBorder="1" applyAlignment="1">
      <alignment horizontal="center" vertical="center"/>
    </xf>
    <xf numFmtId="0" fontId="58" fillId="9" borderId="44" xfId="2" applyFont="1" applyFill="1" applyBorder="1" applyAlignment="1">
      <alignment horizontal="center" vertical="center" wrapText="1"/>
    </xf>
    <xf numFmtId="0" fontId="60" fillId="9" borderId="46" xfId="2" applyFont="1" applyFill="1" applyBorder="1" applyAlignment="1">
      <alignment horizontal="center" vertical="center" wrapText="1"/>
    </xf>
    <xf numFmtId="0" fontId="58" fillId="9" borderId="46" xfId="2" applyFont="1" applyFill="1" applyBorder="1" applyAlignment="1">
      <alignment horizontal="center" vertical="center" wrapText="1"/>
    </xf>
    <xf numFmtId="0" fontId="58" fillId="9" borderId="72" xfId="2" applyFont="1" applyFill="1" applyBorder="1" applyAlignment="1">
      <alignment horizontal="center" vertical="center" wrapText="1"/>
    </xf>
    <xf numFmtId="0" fontId="58" fillId="9" borderId="72" xfId="2" applyFont="1" applyFill="1" applyBorder="1" applyAlignment="1">
      <alignment vertical="center" wrapText="1"/>
    </xf>
    <xf numFmtId="0" fontId="58" fillId="9" borderId="72" xfId="2" applyFont="1" applyFill="1" applyBorder="1" applyAlignment="1">
      <alignment vertical="center"/>
    </xf>
    <xf numFmtId="0" fontId="58" fillId="9" borderId="72" xfId="2" applyFont="1" applyFill="1" applyBorder="1" applyAlignment="1">
      <alignment horizontal="center" vertical="center"/>
    </xf>
    <xf numFmtId="9" fontId="58" fillId="9" borderId="72" xfId="2" applyNumberFormat="1" applyFont="1" applyFill="1" applyBorder="1" applyAlignment="1">
      <alignment horizontal="center" vertical="center"/>
    </xf>
    <xf numFmtId="0" fontId="60" fillId="44" borderId="3" xfId="2" applyFont="1" applyFill="1" applyBorder="1" applyAlignment="1">
      <alignment vertical="center"/>
    </xf>
    <xf numFmtId="0" fontId="7" fillId="9" borderId="2" xfId="2" applyFill="1" applyAlignment="1">
      <alignment horizontal="center"/>
    </xf>
    <xf numFmtId="0" fontId="8" fillId="9" borderId="2" xfId="2" applyFont="1" applyFill="1" applyAlignment="1">
      <alignment horizontal="center" vertical="center" wrapText="1"/>
    </xf>
    <xf numFmtId="0" fontId="8" fillId="9" borderId="2" xfId="2" applyFont="1" applyFill="1" applyAlignment="1">
      <alignment horizontal="center" vertical="center"/>
    </xf>
    <xf numFmtId="0" fontId="8" fillId="9" borderId="2" xfId="2" quotePrefix="1" applyFont="1" applyFill="1" applyAlignment="1">
      <alignment horizontal="center" vertical="center" wrapText="1"/>
    </xf>
    <xf numFmtId="9" fontId="8" fillId="9" borderId="2" xfId="5" applyFont="1" applyFill="1" applyBorder="1" applyAlignment="1">
      <alignment horizontal="center" vertical="center"/>
    </xf>
    <xf numFmtId="0" fontId="8" fillId="9" borderId="2" xfId="2" applyFont="1" applyFill="1" applyAlignment="1">
      <alignment vertical="center" wrapText="1"/>
    </xf>
    <xf numFmtId="0" fontId="7" fillId="9" borderId="2" xfId="2" applyFill="1" applyAlignment="1">
      <alignment horizontal="center" vertical="center"/>
    </xf>
    <xf numFmtId="0" fontId="18" fillId="30" borderId="3" xfId="2" applyFont="1" applyFill="1" applyBorder="1" applyAlignment="1">
      <alignment horizontal="center" vertical="center"/>
    </xf>
    <xf numFmtId="0" fontId="23" fillId="2" borderId="2" xfId="2" applyFont="1" applyFill="1"/>
    <xf numFmtId="0" fontId="22" fillId="9" borderId="2" xfId="2" applyFont="1" applyFill="1" applyAlignment="1">
      <alignment vertical="center"/>
    </xf>
    <xf numFmtId="0" fontId="8" fillId="9" borderId="2" xfId="2" applyFont="1" applyFill="1"/>
    <xf numFmtId="0" fontId="19" fillId="0" borderId="3" xfId="2" applyFont="1" applyBorder="1" applyAlignment="1">
      <alignment horizontal="center" vertical="center" wrapText="1"/>
    </xf>
    <xf numFmtId="0" fontId="24" fillId="4" borderId="3" xfId="2" applyFont="1" applyFill="1" applyBorder="1" applyAlignment="1">
      <alignment horizontal="center" vertical="center" wrapText="1" readingOrder="1"/>
    </xf>
    <xf numFmtId="0" fontId="33" fillId="2" borderId="3" xfId="2" applyFont="1" applyFill="1" applyBorder="1" applyAlignment="1">
      <alignment horizontal="center" vertical="center"/>
    </xf>
    <xf numFmtId="0" fontId="21" fillId="2" borderId="2" xfId="2" applyFont="1" applyFill="1"/>
    <xf numFmtId="0" fontId="8" fillId="2" borderId="3" xfId="2" applyFont="1" applyFill="1" applyBorder="1" applyAlignment="1">
      <alignment horizontal="center" vertical="center" wrapText="1"/>
    </xf>
    <xf numFmtId="0" fontId="24" fillId="32" borderId="2" xfId="2" applyFont="1" applyFill="1" applyAlignment="1">
      <alignment horizontal="center" vertical="center" wrapText="1" readingOrder="1"/>
    </xf>
    <xf numFmtId="0" fontId="25" fillId="3" borderId="3" xfId="2" applyFont="1" applyFill="1" applyBorder="1" applyAlignment="1">
      <alignment horizontal="center" vertical="center" wrapText="1" readingOrder="1"/>
    </xf>
    <xf numFmtId="0" fontId="31" fillId="0" borderId="3" xfId="2" applyFont="1" applyBorder="1" applyAlignment="1">
      <alignment horizontal="center" vertical="center" wrapText="1" readingOrder="1"/>
    </xf>
    <xf numFmtId="9" fontId="25" fillId="0" borderId="3" xfId="2" applyNumberFormat="1" applyFont="1" applyBorder="1" applyAlignment="1">
      <alignment horizontal="center" vertical="center" wrapText="1" readingOrder="1"/>
    </xf>
    <xf numFmtId="0" fontId="33" fillId="2" borderId="3" xfId="2" applyFont="1" applyFill="1" applyBorder="1" applyAlignment="1">
      <alignment horizontal="center" vertical="center" readingOrder="1"/>
    </xf>
    <xf numFmtId="0" fontId="28" fillId="3" borderId="3" xfId="2" applyFont="1" applyFill="1" applyBorder="1" applyAlignment="1">
      <alignment horizontal="center" vertical="center" wrapText="1" readingOrder="1"/>
    </xf>
    <xf numFmtId="9" fontId="28" fillId="3" borderId="3" xfId="2" applyNumberFormat="1" applyFont="1" applyFill="1" applyBorder="1" applyAlignment="1">
      <alignment horizontal="center" vertical="center" wrapText="1" readingOrder="1"/>
    </xf>
    <xf numFmtId="0" fontId="28" fillId="0" borderId="3" xfId="2" applyFont="1" applyBorder="1" applyAlignment="1">
      <alignment horizontal="center" vertical="center" wrapText="1" readingOrder="1"/>
    </xf>
    <xf numFmtId="0" fontId="34" fillId="9" borderId="3" xfId="2" applyFont="1" applyFill="1" applyBorder="1" applyAlignment="1">
      <alignment horizontal="left" vertical="center" wrapText="1" readingOrder="1"/>
    </xf>
    <xf numFmtId="0" fontId="25" fillId="9" borderId="2" xfId="2" applyFont="1" applyFill="1" applyAlignment="1">
      <alignment horizontal="center" vertical="center" wrapText="1" readingOrder="1"/>
    </xf>
    <xf numFmtId="0" fontId="25" fillId="5" borderId="3" xfId="2" applyFont="1" applyFill="1" applyBorder="1" applyAlignment="1">
      <alignment horizontal="center" vertical="center" wrapText="1" readingOrder="1"/>
    </xf>
    <xf numFmtId="0" fontId="28" fillId="5" borderId="3" xfId="2" applyFont="1" applyFill="1" applyBorder="1" applyAlignment="1">
      <alignment horizontal="center" vertical="center" wrapText="1" readingOrder="1"/>
    </xf>
    <xf numFmtId="9" fontId="28" fillId="5" borderId="3" xfId="2" applyNumberFormat="1" applyFont="1" applyFill="1" applyBorder="1" applyAlignment="1">
      <alignment horizontal="center" vertical="center" wrapText="1" readingOrder="1"/>
    </xf>
    <xf numFmtId="0" fontId="29" fillId="0" borderId="3" xfId="2" applyFont="1" applyBorder="1" applyAlignment="1">
      <alignment horizontal="center" vertical="center" wrapText="1" readingOrder="1"/>
    </xf>
    <xf numFmtId="0" fontId="31" fillId="9" borderId="3" xfId="2" applyFont="1" applyFill="1" applyBorder="1" applyAlignment="1">
      <alignment horizontal="left" vertical="center" wrapText="1" readingOrder="1"/>
    </xf>
    <xf numFmtId="0" fontId="26" fillId="9" borderId="2" xfId="2" applyFont="1" applyFill="1" applyAlignment="1">
      <alignment horizontal="center" vertical="center" wrapText="1" readingOrder="1"/>
    </xf>
    <xf numFmtId="0" fontId="25" fillId="6" borderId="3" xfId="2" applyFont="1" applyFill="1" applyBorder="1" applyAlignment="1">
      <alignment horizontal="center" vertical="center" wrapText="1" readingOrder="1"/>
    </xf>
    <xf numFmtId="0" fontId="28" fillId="6" borderId="3" xfId="2" applyFont="1" applyFill="1" applyBorder="1" applyAlignment="1">
      <alignment horizontal="center" vertical="center" wrapText="1" readingOrder="1"/>
    </xf>
    <xf numFmtId="9" fontId="28" fillId="6" borderId="3" xfId="2" applyNumberFormat="1" applyFont="1" applyFill="1" applyBorder="1" applyAlignment="1">
      <alignment horizontal="center" vertical="center" wrapText="1" readingOrder="1"/>
    </xf>
    <xf numFmtId="0" fontId="31" fillId="0" borderId="3" xfId="2" applyFont="1" applyBorder="1" applyAlignment="1">
      <alignment horizontal="left" vertical="center" wrapText="1" readingOrder="1"/>
    </xf>
    <xf numFmtId="0" fontId="25" fillId="7" borderId="3" xfId="2" applyFont="1" applyFill="1" applyBorder="1" applyAlignment="1">
      <alignment horizontal="center" vertical="center" wrapText="1" readingOrder="1"/>
    </xf>
    <xf numFmtId="0" fontId="28" fillId="7" borderId="3" xfId="2" applyFont="1" applyFill="1" applyBorder="1" applyAlignment="1">
      <alignment horizontal="center" vertical="center" wrapText="1" readingOrder="1"/>
    </xf>
    <xf numFmtId="9" fontId="28" fillId="7" borderId="3" xfId="2" applyNumberFormat="1" applyFont="1" applyFill="1" applyBorder="1" applyAlignment="1">
      <alignment horizontal="center" vertical="center" wrapText="1" readingOrder="1"/>
    </xf>
    <xf numFmtId="0" fontId="27" fillId="8" borderId="3" xfId="2" applyFont="1" applyFill="1" applyBorder="1" applyAlignment="1">
      <alignment horizontal="center" vertical="center" wrapText="1" readingOrder="1"/>
    </xf>
    <xf numFmtId="0" fontId="30" fillId="8" borderId="3" xfId="2" applyFont="1" applyFill="1" applyBorder="1" applyAlignment="1">
      <alignment horizontal="center" vertical="center" wrapText="1" readingOrder="1"/>
    </xf>
    <xf numFmtId="9" fontId="30" fillId="8" borderId="3" xfId="2" applyNumberFormat="1" applyFont="1" applyFill="1" applyBorder="1" applyAlignment="1">
      <alignment horizontal="center" vertical="center" wrapText="1" readingOrder="1"/>
    </xf>
    <xf numFmtId="0" fontId="3" fillId="2" borderId="3" xfId="2" applyFont="1" applyFill="1" applyBorder="1"/>
    <xf numFmtId="0" fontId="25" fillId="2" borderId="2" xfId="2" applyFont="1" applyFill="1" applyAlignment="1">
      <alignment horizontal="left" vertical="center" wrapText="1" readingOrder="1"/>
    </xf>
    <xf numFmtId="0" fontId="22" fillId="2" borderId="2" xfId="2" applyFont="1" applyFill="1" applyAlignment="1">
      <alignment horizontal="left" vertical="center"/>
    </xf>
    <xf numFmtId="0" fontId="22" fillId="2" borderId="2" xfId="2" applyFont="1" applyFill="1" applyAlignment="1">
      <alignment vertical="center"/>
    </xf>
    <xf numFmtId="9" fontId="36" fillId="9" borderId="3" xfId="4" applyNumberFormat="1" applyFont="1" applyFill="1" applyBorder="1" applyAlignment="1">
      <alignment horizontal="center" vertical="center" wrapText="1"/>
    </xf>
    <xf numFmtId="0" fontId="36" fillId="0" borderId="3" xfId="2" applyFont="1" applyBorder="1" applyAlignment="1">
      <alignment horizontal="center" vertical="center" wrapText="1" readingOrder="1"/>
    </xf>
    <xf numFmtId="0" fontId="42" fillId="9" borderId="3" xfId="2" applyFont="1" applyFill="1" applyBorder="1" applyAlignment="1">
      <alignment horizontal="center" vertical="center" wrapText="1" readingOrder="1"/>
    </xf>
    <xf numFmtId="0" fontId="36" fillId="11" borderId="18" xfId="2" applyFont="1" applyFill="1" applyBorder="1" applyAlignment="1">
      <alignment horizontal="center" vertical="center" wrapText="1" readingOrder="1"/>
    </xf>
    <xf numFmtId="0" fontId="38" fillId="36" borderId="3" xfId="2" applyFont="1" applyFill="1" applyBorder="1" applyAlignment="1">
      <alignment horizontal="center" vertical="center" wrapText="1" readingOrder="1"/>
    </xf>
    <xf numFmtId="0" fontId="36" fillId="34" borderId="18" xfId="2" applyFont="1" applyFill="1" applyBorder="1" applyAlignment="1">
      <alignment horizontal="center" vertical="center" wrapText="1" readingOrder="1"/>
    </xf>
    <xf numFmtId="0" fontId="38" fillId="37" borderId="3" xfId="2" applyFont="1" applyFill="1" applyBorder="1" applyAlignment="1">
      <alignment horizontal="center" vertical="center" wrapText="1" readingOrder="1"/>
    </xf>
    <xf numFmtId="0" fontId="36" fillId="9" borderId="3" xfId="2" applyFont="1" applyFill="1" applyBorder="1" applyAlignment="1">
      <alignment horizontal="center" vertical="center" wrapText="1" readingOrder="1"/>
    </xf>
    <xf numFmtId="0" fontId="38" fillId="31" borderId="3" xfId="2" applyFont="1" applyFill="1" applyBorder="1" applyAlignment="1">
      <alignment horizontal="center" vertical="center" wrapText="1" readingOrder="1"/>
    </xf>
    <xf numFmtId="0" fontId="36" fillId="0" borderId="44" xfId="2" applyFont="1" applyBorder="1" applyAlignment="1">
      <alignment horizontal="center" vertical="center" wrapText="1" readingOrder="1"/>
    </xf>
    <xf numFmtId="0" fontId="38" fillId="31" borderId="44" xfId="2" applyFont="1" applyFill="1" applyBorder="1" applyAlignment="1">
      <alignment horizontal="center" vertical="center" wrapText="1" readingOrder="1"/>
    </xf>
    <xf numFmtId="0" fontId="38" fillId="37" borderId="44" xfId="2" applyFont="1" applyFill="1" applyBorder="1" applyAlignment="1">
      <alignment horizontal="center" vertical="center" wrapText="1" readingOrder="1"/>
    </xf>
    <xf numFmtId="0" fontId="38" fillId="36" borderId="44" xfId="2" applyFont="1" applyFill="1" applyBorder="1" applyAlignment="1">
      <alignment horizontal="center" vertical="center" wrapText="1" readingOrder="1"/>
    </xf>
    <xf numFmtId="0" fontId="36" fillId="34" borderId="26" xfId="2" applyFont="1" applyFill="1" applyBorder="1" applyAlignment="1">
      <alignment horizontal="center" vertical="center" wrapText="1" readingOrder="1"/>
    </xf>
    <xf numFmtId="0" fontId="54" fillId="9" borderId="2" xfId="2" applyFont="1" applyFill="1" applyAlignment="1">
      <alignment vertical="center"/>
    </xf>
    <xf numFmtId="0" fontId="45" fillId="9" borderId="2" xfId="2" applyFont="1" applyFill="1" applyAlignment="1">
      <alignment vertical="center"/>
    </xf>
    <xf numFmtId="0" fontId="54" fillId="9" borderId="2" xfId="2" applyFont="1" applyFill="1" applyAlignment="1">
      <alignment horizontal="center" vertical="center"/>
    </xf>
    <xf numFmtId="0" fontId="67" fillId="30" borderId="4" xfId="0" applyFont="1" applyFill="1" applyBorder="1" applyAlignment="1">
      <alignment horizontal="center" vertical="center"/>
    </xf>
    <xf numFmtId="0" fontId="48" fillId="9" borderId="3" xfId="0" applyFont="1" applyFill="1" applyBorder="1" applyAlignment="1">
      <alignment horizontal="center" vertical="center"/>
    </xf>
    <xf numFmtId="0" fontId="68" fillId="34" borderId="26" xfId="2" applyFont="1" applyFill="1" applyBorder="1" applyAlignment="1">
      <alignment horizontal="center" vertical="center" wrapText="1" readingOrder="1"/>
    </xf>
    <xf numFmtId="0" fontId="69" fillId="36" borderId="44" xfId="2" applyFont="1" applyFill="1" applyBorder="1" applyAlignment="1">
      <alignment horizontal="center" vertical="center" wrapText="1" readingOrder="1"/>
    </xf>
    <xf numFmtId="0" fontId="69" fillId="11" borderId="44" xfId="2" applyFont="1" applyFill="1" applyBorder="1" applyAlignment="1">
      <alignment horizontal="center" vertical="center" wrapText="1" readingOrder="1"/>
    </xf>
    <xf numFmtId="0" fontId="69" fillId="31" borderId="44" xfId="2" applyFont="1" applyFill="1" applyBorder="1" applyAlignment="1">
      <alignment horizontal="center" vertical="center" wrapText="1" readingOrder="1"/>
    </xf>
    <xf numFmtId="0" fontId="68" fillId="0" borderId="44" xfId="2" applyFont="1" applyBorder="1" applyAlignment="1">
      <alignment horizontal="center" vertical="center" wrapText="1" readingOrder="1"/>
    </xf>
    <xf numFmtId="9" fontId="68" fillId="0" borderId="43" xfId="6" applyNumberFormat="1" applyFont="1" applyBorder="1" applyAlignment="1">
      <alignment horizontal="center" vertical="center" wrapText="1"/>
    </xf>
    <xf numFmtId="0" fontId="68" fillId="34" borderId="18" xfId="2" applyFont="1" applyFill="1" applyBorder="1" applyAlignment="1">
      <alignment horizontal="center" vertical="center" wrapText="1" readingOrder="1"/>
    </xf>
    <xf numFmtId="0" fontId="69" fillId="36" borderId="3" xfId="2" applyFont="1" applyFill="1" applyBorder="1" applyAlignment="1">
      <alignment horizontal="center" vertical="center" wrapText="1" readingOrder="1"/>
    </xf>
    <xf numFmtId="0" fontId="69" fillId="11" borderId="3" xfId="2" applyFont="1" applyFill="1" applyBorder="1" applyAlignment="1">
      <alignment horizontal="center" vertical="center" wrapText="1" readingOrder="1"/>
    </xf>
    <xf numFmtId="0" fontId="69" fillId="31" borderId="3" xfId="2" applyFont="1" applyFill="1" applyBorder="1" applyAlignment="1">
      <alignment horizontal="center" vertical="center" wrapText="1" readingOrder="1"/>
    </xf>
    <xf numFmtId="0" fontId="68" fillId="9" borderId="3" xfId="2" applyFont="1" applyFill="1" applyBorder="1" applyAlignment="1">
      <alignment horizontal="center" vertical="center" wrapText="1" readingOrder="1"/>
    </xf>
    <xf numFmtId="9" fontId="68" fillId="0" borderId="32" xfId="6" applyNumberFormat="1" applyFont="1" applyBorder="1" applyAlignment="1">
      <alignment horizontal="center" vertical="center" wrapText="1"/>
    </xf>
    <xf numFmtId="0" fontId="68" fillId="0" borderId="3" xfId="2" applyFont="1" applyBorder="1" applyAlignment="1">
      <alignment horizontal="center" vertical="center" wrapText="1" readingOrder="1"/>
    </xf>
    <xf numFmtId="0" fontId="68" fillId="9" borderId="18" xfId="2" applyFont="1" applyFill="1" applyBorder="1" applyAlignment="1">
      <alignment horizontal="center" vertical="center" wrapText="1" readingOrder="1"/>
    </xf>
    <xf numFmtId="0" fontId="68" fillId="0" borderId="3" xfId="6" applyFont="1" applyBorder="1" applyAlignment="1">
      <alignment vertical="center" wrapText="1"/>
    </xf>
    <xf numFmtId="0" fontId="68" fillId="0" borderId="13" xfId="6" applyFont="1" applyBorder="1" applyAlignment="1">
      <alignment vertical="center" wrapText="1"/>
    </xf>
    <xf numFmtId="9" fontId="68" fillId="0" borderId="18" xfId="6" applyNumberFormat="1" applyFont="1" applyBorder="1" applyAlignment="1">
      <alignment horizontal="center" vertical="center" wrapText="1"/>
    </xf>
    <xf numFmtId="9" fontId="68" fillId="0" borderId="3" xfId="6" applyNumberFormat="1" applyFont="1" applyBorder="1" applyAlignment="1">
      <alignment horizontal="center" vertical="center" wrapText="1"/>
    </xf>
    <xf numFmtId="0" fontId="68" fillId="0" borderId="2" xfId="6" applyFont="1" applyAlignment="1">
      <alignment vertical="center" wrapText="1"/>
    </xf>
    <xf numFmtId="0" fontId="36" fillId="35" borderId="11" xfId="6" applyFont="1" applyFill="1" applyBorder="1"/>
    <xf numFmtId="0" fontId="36" fillId="35" borderId="8" xfId="6" applyFont="1" applyFill="1" applyBorder="1"/>
    <xf numFmtId="0" fontId="71" fillId="0" borderId="26" xfId="6" applyFont="1" applyBorder="1" applyAlignment="1">
      <alignment horizontal="center" vertical="center" wrapText="1"/>
    </xf>
    <xf numFmtId="0" fontId="71" fillId="0" borderId="44" xfId="6" applyFont="1" applyBorder="1" applyAlignment="1">
      <alignment horizontal="center" vertical="center" wrapText="1"/>
    </xf>
    <xf numFmtId="0" fontId="72" fillId="2" borderId="3" xfId="2" applyFont="1" applyFill="1" applyBorder="1"/>
    <xf numFmtId="0" fontId="73" fillId="0" borderId="3" xfId="2" applyFont="1" applyBorder="1" applyAlignment="1">
      <alignment horizontal="left" vertical="center" wrapText="1" readingOrder="1"/>
    </xf>
    <xf numFmtId="0" fontId="73" fillId="0" borderId="3" xfId="2" applyFont="1" applyBorder="1" applyAlignment="1">
      <alignment horizontal="center" vertical="center" wrapText="1" readingOrder="1"/>
    </xf>
    <xf numFmtId="9" fontId="74" fillId="8" borderId="3" xfId="2" applyNumberFormat="1" applyFont="1" applyFill="1" applyBorder="1" applyAlignment="1">
      <alignment horizontal="center" vertical="center" wrapText="1" readingOrder="1"/>
    </xf>
    <xf numFmtId="0" fontId="74" fillId="8" borderId="3" xfId="2" applyFont="1" applyFill="1" applyBorder="1" applyAlignment="1">
      <alignment horizontal="center" vertical="center" wrapText="1" readingOrder="1"/>
    </xf>
    <xf numFmtId="0" fontId="75" fillId="2" borderId="3" xfId="2" applyFont="1" applyFill="1" applyBorder="1" applyAlignment="1">
      <alignment horizontal="center" vertical="center" readingOrder="1"/>
    </xf>
    <xf numFmtId="9" fontId="76" fillId="0" borderId="3" xfId="2" applyNumberFormat="1" applyFont="1" applyBorder="1" applyAlignment="1">
      <alignment horizontal="center" vertical="center" wrapText="1" readingOrder="1"/>
    </xf>
    <xf numFmtId="0" fontId="77" fillId="0" borderId="3" xfId="2" applyFont="1" applyBorder="1" applyAlignment="1">
      <alignment horizontal="center" vertical="center" wrapText="1" readingOrder="1"/>
    </xf>
    <xf numFmtId="0" fontId="43" fillId="0" borderId="2" xfId="2" applyFont="1" applyAlignment="1">
      <alignment wrapText="1"/>
    </xf>
    <xf numFmtId="0" fontId="73" fillId="9" borderId="3" xfId="2" applyFont="1" applyFill="1" applyBorder="1" applyAlignment="1">
      <alignment horizontal="left" vertical="center" wrapText="1" readingOrder="1"/>
    </xf>
    <xf numFmtId="9" fontId="76" fillId="7" borderId="3" xfId="2" applyNumberFormat="1" applyFont="1" applyFill="1" applyBorder="1" applyAlignment="1">
      <alignment horizontal="center" vertical="center" wrapText="1" readingOrder="1"/>
    </xf>
    <xf numFmtId="0" fontId="76" fillId="7" borderId="3" xfId="2" applyFont="1" applyFill="1" applyBorder="1" applyAlignment="1">
      <alignment horizontal="center" vertical="center" wrapText="1" readingOrder="1"/>
    </xf>
    <xf numFmtId="9" fontId="76" fillId="46" borderId="3" xfId="2" applyNumberFormat="1" applyFont="1" applyFill="1" applyBorder="1" applyAlignment="1">
      <alignment horizontal="center" vertical="center" wrapText="1" readingOrder="1"/>
    </xf>
    <xf numFmtId="0" fontId="76" fillId="46" borderId="3" xfId="2" applyFont="1" applyFill="1" applyBorder="1" applyAlignment="1">
      <alignment horizontal="center" vertical="center" wrapText="1" readingOrder="1"/>
    </xf>
    <xf numFmtId="0" fontId="76" fillId="6" borderId="3" xfId="2" applyFont="1" applyFill="1" applyBorder="1" applyAlignment="1">
      <alignment horizontal="center" vertical="center" wrapText="1" readingOrder="1"/>
    </xf>
    <xf numFmtId="0" fontId="78" fillId="0" borderId="3" xfId="2" applyFont="1" applyBorder="1" applyAlignment="1">
      <alignment horizontal="center" vertical="center" wrapText="1" readingOrder="1"/>
    </xf>
    <xf numFmtId="9" fontId="76" fillId="5" borderId="3" xfId="2" applyNumberFormat="1" applyFont="1" applyFill="1" applyBorder="1" applyAlignment="1">
      <alignment horizontal="center" vertical="center" wrapText="1" readingOrder="1"/>
    </xf>
    <xf numFmtId="0" fontId="76" fillId="5" borderId="3" xfId="2" applyFont="1" applyFill="1" applyBorder="1" applyAlignment="1">
      <alignment horizontal="center" vertical="center" wrapText="1" readingOrder="1"/>
    </xf>
    <xf numFmtId="0" fontId="78" fillId="9" borderId="3" xfId="2" applyFont="1" applyFill="1" applyBorder="1" applyAlignment="1">
      <alignment horizontal="left" vertical="center" wrapText="1" readingOrder="1"/>
    </xf>
    <xf numFmtId="9" fontId="76" fillId="3" borderId="3" xfId="2" applyNumberFormat="1" applyFont="1" applyFill="1" applyBorder="1" applyAlignment="1">
      <alignment horizontal="center" vertical="center" wrapText="1" readingOrder="1"/>
    </xf>
    <xf numFmtId="0" fontId="76" fillId="3" borderId="3" xfId="2" applyFont="1" applyFill="1" applyBorder="1" applyAlignment="1">
      <alignment horizontal="center" vertical="center" wrapText="1" readingOrder="1"/>
    </xf>
    <xf numFmtId="0" fontId="43" fillId="9" borderId="3" xfId="2" applyFont="1" applyFill="1" applyBorder="1" applyAlignment="1">
      <alignment horizontal="center" vertical="center" wrapText="1"/>
    </xf>
    <xf numFmtId="0" fontId="46" fillId="0" borderId="2" xfId="2" applyFont="1" applyAlignment="1">
      <alignment horizontal="center" vertical="center" wrapText="1"/>
    </xf>
    <xf numFmtId="0" fontId="43" fillId="0" borderId="2" xfId="2" applyFont="1" applyAlignment="1">
      <alignment horizontal="center" vertical="center" wrapText="1"/>
    </xf>
    <xf numFmtId="0" fontId="76" fillId="47" borderId="2" xfId="2" applyFont="1" applyFill="1" applyAlignment="1">
      <alignment horizontal="center" vertical="center" wrapText="1" readingOrder="1"/>
    </xf>
    <xf numFmtId="0" fontId="43" fillId="9" borderId="2" xfId="2" applyFont="1" applyFill="1" applyAlignment="1">
      <alignment vertical="center"/>
    </xf>
    <xf numFmtId="0" fontId="66" fillId="30" borderId="3" xfId="2" applyFont="1" applyFill="1" applyBorder="1" applyAlignment="1">
      <alignment horizontal="center" vertical="center"/>
    </xf>
    <xf numFmtId="0" fontId="46" fillId="9" borderId="2" xfId="2" applyFont="1" applyFill="1" applyAlignment="1">
      <alignment horizontal="center" vertical="center"/>
    </xf>
    <xf numFmtId="0" fontId="43" fillId="9" borderId="2" xfId="2" applyFont="1" applyFill="1" applyAlignment="1">
      <alignment horizontal="center" vertical="center"/>
    </xf>
    <xf numFmtId="9" fontId="46" fillId="9" borderId="2" xfId="5" applyFont="1" applyFill="1" applyBorder="1" applyAlignment="1">
      <alignment horizontal="center" vertical="center" wrapText="1"/>
    </xf>
    <xf numFmtId="9" fontId="46" fillId="9" borderId="2" xfId="5" applyFont="1" applyFill="1" applyBorder="1" applyAlignment="1">
      <alignment horizontal="center" vertical="center"/>
    </xf>
    <xf numFmtId="0" fontId="43" fillId="0" borderId="2" xfId="2" applyFont="1" applyAlignment="1">
      <alignment horizontal="center" vertical="center"/>
    </xf>
    <xf numFmtId="0" fontId="43" fillId="9" borderId="2" xfId="2" applyFont="1" applyFill="1" applyAlignment="1">
      <alignment horizontal="center" vertical="center" wrapText="1"/>
    </xf>
    <xf numFmtId="0" fontId="79" fillId="9" borderId="72" xfId="2" applyFont="1" applyFill="1" applyBorder="1" applyAlignment="1">
      <alignment horizontal="center" vertical="center" wrapText="1"/>
    </xf>
    <xf numFmtId="0" fontId="46" fillId="11" borderId="72" xfId="2" applyFont="1" applyFill="1" applyBorder="1" applyAlignment="1">
      <alignment horizontal="center" vertical="center"/>
    </xf>
    <xf numFmtId="0" fontId="43" fillId="11" borderId="72" xfId="2" applyFont="1" applyFill="1" applyBorder="1" applyAlignment="1">
      <alignment horizontal="center" vertical="center"/>
    </xf>
    <xf numFmtId="9" fontId="46" fillId="9" borderId="72" xfId="5" applyFont="1" applyFill="1" applyBorder="1" applyAlignment="1">
      <alignment horizontal="center" vertical="center" wrapText="1"/>
    </xf>
    <xf numFmtId="0" fontId="46" fillId="44" borderId="72" xfId="2" applyFont="1" applyFill="1" applyBorder="1" applyAlignment="1">
      <alignment horizontal="center" vertical="center"/>
    </xf>
    <xf numFmtId="9" fontId="46" fillId="9" borderId="72" xfId="5" applyFont="1" applyFill="1" applyBorder="1" applyAlignment="1">
      <alignment horizontal="center" vertical="center"/>
    </xf>
    <xf numFmtId="0" fontId="43" fillId="0" borderId="72" xfId="2" applyFont="1" applyBorder="1" applyAlignment="1">
      <alignment horizontal="center" vertical="center"/>
    </xf>
    <xf numFmtId="0" fontId="46" fillId="0" borderId="72" xfId="2" applyFont="1" applyBorder="1" applyAlignment="1">
      <alignment horizontal="center" vertical="center" wrapText="1"/>
    </xf>
    <xf numFmtId="0" fontId="43" fillId="0" borderId="72" xfId="2" applyFont="1" applyBorder="1" applyAlignment="1">
      <alignment horizontal="center" vertical="center" wrapText="1"/>
    </xf>
    <xf numFmtId="0" fontId="43" fillId="0" borderId="73" xfId="2" applyFont="1" applyBorder="1" applyAlignment="1">
      <alignment horizontal="center" vertical="center" wrapText="1"/>
    </xf>
    <xf numFmtId="0" fontId="43" fillId="9" borderId="73" xfId="2" applyFont="1" applyFill="1" applyBorder="1" applyAlignment="1">
      <alignment horizontal="center" vertical="center" wrapText="1"/>
    </xf>
    <xf numFmtId="0" fontId="43" fillId="9" borderId="72" xfId="2" applyFont="1" applyFill="1" applyBorder="1" applyAlignment="1">
      <alignment horizontal="center" vertical="center" wrapText="1"/>
    </xf>
    <xf numFmtId="0" fontId="43" fillId="9" borderId="72" xfId="2" applyFont="1" applyFill="1" applyBorder="1" applyAlignment="1">
      <alignment horizontal="center" vertical="center"/>
    </xf>
    <xf numFmtId="0" fontId="79" fillId="9" borderId="3" xfId="2" applyFont="1" applyFill="1" applyBorder="1" applyAlignment="1">
      <alignment horizontal="center" vertical="center" wrapText="1"/>
    </xf>
    <xf numFmtId="0" fontId="46" fillId="11" borderId="3" xfId="2" applyFont="1" applyFill="1" applyBorder="1" applyAlignment="1">
      <alignment horizontal="center" vertical="center"/>
    </xf>
    <xf numFmtId="0" fontId="43" fillId="11" borderId="3" xfId="2" applyFont="1" applyFill="1" applyBorder="1" applyAlignment="1">
      <alignment horizontal="center" vertical="center"/>
    </xf>
    <xf numFmtId="9" fontId="46" fillId="9" borderId="3" xfId="5" applyFont="1" applyFill="1" applyBorder="1" applyAlignment="1">
      <alignment horizontal="center" vertical="center" wrapText="1"/>
    </xf>
    <xf numFmtId="0" fontId="46" fillId="44" borderId="3" xfId="2" applyFont="1" applyFill="1" applyBorder="1" applyAlignment="1">
      <alignment horizontal="center" vertical="center"/>
    </xf>
    <xf numFmtId="9" fontId="46" fillId="9" borderId="3" xfId="5" applyFont="1" applyFill="1" applyBorder="1" applyAlignment="1">
      <alignment horizontal="center" vertical="center"/>
    </xf>
    <xf numFmtId="0" fontId="43" fillId="0" borderId="3" xfId="2" applyFont="1" applyBorder="1" applyAlignment="1">
      <alignment horizontal="center" vertical="center"/>
    </xf>
    <xf numFmtId="0" fontId="43" fillId="9" borderId="3" xfId="2" applyFont="1" applyFill="1" applyBorder="1" applyAlignment="1">
      <alignment horizontal="center" vertical="center"/>
    </xf>
    <xf numFmtId="0" fontId="46" fillId="0" borderId="3" xfId="2" applyFont="1" applyBorder="1" applyAlignment="1">
      <alignment horizontal="center" vertical="center" wrapText="1"/>
    </xf>
    <xf numFmtId="0" fontId="43" fillId="0" borderId="3" xfId="2" applyFont="1" applyBorder="1" applyAlignment="1">
      <alignment horizontal="center" vertical="center" wrapText="1"/>
    </xf>
    <xf numFmtId="0" fontId="46" fillId="11" borderId="71" xfId="2" applyFont="1" applyFill="1" applyBorder="1" applyAlignment="1">
      <alignment horizontal="center" vertical="center"/>
    </xf>
    <xf numFmtId="0" fontId="43" fillId="11" borderId="71" xfId="2" applyFont="1" applyFill="1" applyBorder="1" applyAlignment="1">
      <alignment horizontal="center" vertical="center"/>
    </xf>
    <xf numFmtId="9" fontId="46" fillId="9" borderId="71" xfId="5" applyFont="1" applyFill="1" applyBorder="1" applyAlignment="1">
      <alignment horizontal="center" vertical="center" wrapText="1"/>
    </xf>
    <xf numFmtId="0" fontId="46" fillId="43" borderId="71" xfId="2" applyFont="1" applyFill="1" applyBorder="1" applyAlignment="1">
      <alignment horizontal="center" vertical="center"/>
    </xf>
    <xf numFmtId="9" fontId="46" fillId="9" borderId="71" xfId="5" applyFont="1" applyFill="1" applyBorder="1" applyAlignment="1">
      <alignment horizontal="center" vertical="center"/>
    </xf>
    <xf numFmtId="0" fontId="43" fillId="0" borderId="71" xfId="2" applyFont="1" applyBorder="1" applyAlignment="1">
      <alignment horizontal="center" vertical="center"/>
    </xf>
    <xf numFmtId="0" fontId="43" fillId="9" borderId="71" xfId="2" applyFont="1" applyFill="1" applyBorder="1" applyAlignment="1">
      <alignment horizontal="center" vertical="center"/>
    </xf>
    <xf numFmtId="0" fontId="46" fillId="0" borderId="71" xfId="2" applyFont="1" applyBorder="1" applyAlignment="1">
      <alignment horizontal="center" vertical="center" wrapText="1"/>
    </xf>
    <xf numFmtId="0" fontId="43" fillId="0" borderId="71" xfId="2" applyFont="1" applyBorder="1" applyAlignment="1">
      <alignment horizontal="center" vertical="center" wrapText="1"/>
    </xf>
    <xf numFmtId="0" fontId="46" fillId="9" borderId="71" xfId="2" applyFont="1" applyFill="1" applyBorder="1" applyAlignment="1">
      <alignment horizontal="center" vertical="center" wrapText="1"/>
    </xf>
    <xf numFmtId="0" fontId="46" fillId="48" borderId="72" xfId="2" applyFont="1" applyFill="1" applyBorder="1" applyAlignment="1">
      <alignment horizontal="center" vertical="center"/>
    </xf>
    <xf numFmtId="0" fontId="43" fillId="41" borderId="72" xfId="2" applyFont="1" applyFill="1" applyBorder="1" applyAlignment="1">
      <alignment horizontal="center" vertical="center"/>
    </xf>
    <xf numFmtId="0" fontId="43" fillId="0" borderId="73" xfId="2" applyFont="1" applyBorder="1" applyAlignment="1">
      <alignment horizontal="center" vertical="center"/>
    </xf>
    <xf numFmtId="0" fontId="46" fillId="0" borderId="73" xfId="2" applyFont="1" applyBorder="1" applyAlignment="1">
      <alignment horizontal="center" vertical="center" wrapText="1"/>
    </xf>
    <xf numFmtId="0" fontId="46" fillId="48" borderId="3" xfId="2" applyFont="1" applyFill="1" applyBorder="1" applyAlignment="1">
      <alignment horizontal="center" vertical="center"/>
    </xf>
    <xf numFmtId="0" fontId="43" fillId="41" borderId="3" xfId="2" applyFont="1" applyFill="1" applyBorder="1" applyAlignment="1">
      <alignment horizontal="center" vertical="center"/>
    </xf>
    <xf numFmtId="0" fontId="43" fillId="0" borderId="4" xfId="2" applyFont="1" applyBorder="1" applyAlignment="1">
      <alignment horizontal="center" vertical="center"/>
    </xf>
    <xf numFmtId="0" fontId="43" fillId="0" borderId="4" xfId="2" applyFont="1" applyBorder="1" applyAlignment="1">
      <alignment horizontal="center" vertical="center" wrapText="1"/>
    </xf>
    <xf numFmtId="0" fontId="46" fillId="0" borderId="4" xfId="2" applyFont="1" applyBorder="1" applyAlignment="1">
      <alignment horizontal="center" vertical="center" wrapText="1"/>
    </xf>
    <xf numFmtId="0" fontId="46" fillId="9" borderId="4" xfId="2" applyFont="1" applyFill="1" applyBorder="1" applyAlignment="1">
      <alignment horizontal="center" vertical="center" wrapText="1"/>
    </xf>
    <xf numFmtId="0" fontId="46" fillId="48" borderId="40" xfId="2" applyFont="1" applyFill="1" applyBorder="1" applyAlignment="1">
      <alignment horizontal="center" vertical="center"/>
    </xf>
    <xf numFmtId="0" fontId="43" fillId="41" borderId="40" xfId="2" applyFont="1" applyFill="1" applyBorder="1" applyAlignment="1">
      <alignment horizontal="center" vertical="center"/>
    </xf>
    <xf numFmtId="9" fontId="46" fillId="9" borderId="40" xfId="5" applyFont="1" applyFill="1" applyBorder="1" applyAlignment="1">
      <alignment horizontal="center" vertical="center" wrapText="1"/>
    </xf>
    <xf numFmtId="9" fontId="46" fillId="9" borderId="40" xfId="5" applyFont="1" applyFill="1" applyBorder="1" applyAlignment="1">
      <alignment horizontal="center" vertical="center"/>
    </xf>
    <xf numFmtId="0" fontId="43" fillId="0" borderId="40" xfId="2" applyFont="1" applyBorder="1" applyAlignment="1">
      <alignment horizontal="center" vertical="center"/>
    </xf>
    <xf numFmtId="0" fontId="43" fillId="0" borderId="31" xfId="2" applyFont="1" applyBorder="1" applyAlignment="1">
      <alignment horizontal="center" vertical="center"/>
    </xf>
    <xf numFmtId="0" fontId="46" fillId="0" borderId="40" xfId="2" applyFont="1" applyBorder="1" applyAlignment="1">
      <alignment horizontal="center" vertical="center" wrapText="1"/>
    </xf>
    <xf numFmtId="0" fontId="43" fillId="0" borderId="31" xfId="2" applyFont="1" applyBorder="1" applyAlignment="1">
      <alignment horizontal="center" vertical="center" wrapText="1"/>
    </xf>
    <xf numFmtId="0" fontId="46" fillId="0" borderId="31" xfId="2" applyFont="1" applyBorder="1" applyAlignment="1">
      <alignment horizontal="center" vertical="center" wrapText="1"/>
    </xf>
    <xf numFmtId="0" fontId="43" fillId="9" borderId="40" xfId="2" applyFont="1" applyFill="1" applyBorder="1" applyAlignment="1">
      <alignment horizontal="center" vertical="center" wrapText="1"/>
    </xf>
    <xf numFmtId="0" fontId="43" fillId="9" borderId="40" xfId="2" applyFont="1" applyFill="1" applyBorder="1" applyAlignment="1">
      <alignment horizontal="center" vertical="center"/>
    </xf>
    <xf numFmtId="0" fontId="43" fillId="0" borderId="40" xfId="2" quotePrefix="1" applyFont="1" applyBorder="1" applyAlignment="1">
      <alignment horizontal="center" vertical="center" wrapText="1"/>
    </xf>
    <xf numFmtId="0" fontId="43" fillId="0" borderId="40" xfId="2" applyFont="1" applyBorder="1" applyAlignment="1">
      <alignment horizontal="center" vertical="center" wrapText="1"/>
    </xf>
    <xf numFmtId="0" fontId="16" fillId="40" borderId="36" xfId="2" applyFont="1" applyFill="1" applyBorder="1" applyAlignment="1">
      <alignment horizontal="center" vertical="center" textRotation="90" wrapText="1"/>
    </xf>
    <xf numFmtId="0" fontId="16" fillId="40" borderId="48" xfId="2" applyFont="1" applyFill="1" applyBorder="1" applyAlignment="1">
      <alignment horizontal="center" vertical="center" textRotation="90" wrapText="1"/>
    </xf>
    <xf numFmtId="0" fontId="16" fillId="38" borderId="48" xfId="2" applyFont="1" applyFill="1" applyBorder="1" applyAlignment="1">
      <alignment horizontal="center" vertical="center" textRotation="90" wrapText="1"/>
    </xf>
    <xf numFmtId="0" fontId="16" fillId="38" borderId="48" xfId="2" applyFont="1" applyFill="1" applyBorder="1" applyAlignment="1">
      <alignment horizontal="center" vertical="center" textRotation="90"/>
    </xf>
    <xf numFmtId="0" fontId="16" fillId="38" borderId="36" xfId="2" applyFont="1" applyFill="1" applyBorder="1" applyAlignment="1">
      <alignment horizontal="center" vertical="center" textRotation="90"/>
    </xf>
    <xf numFmtId="9" fontId="40" fillId="39" borderId="41" xfId="6" applyNumberFormat="1" applyFont="1" applyFill="1" applyBorder="1" applyAlignment="1">
      <alignment horizontal="center" vertical="center" wrapText="1"/>
    </xf>
    <xf numFmtId="9" fontId="40" fillId="30" borderId="27" xfId="6" applyNumberFormat="1" applyFont="1" applyFill="1" applyBorder="1" applyAlignment="1">
      <alignment horizontal="center" vertical="center" wrapText="1"/>
    </xf>
    <xf numFmtId="9" fontId="40" fillId="30" borderId="10" xfId="6" applyNumberFormat="1" applyFont="1" applyFill="1" applyBorder="1" applyAlignment="1">
      <alignment horizontal="center" vertical="center" wrapText="1"/>
    </xf>
    <xf numFmtId="9" fontId="40" fillId="30" borderId="40" xfId="6" applyNumberFormat="1" applyFont="1" applyFill="1" applyBorder="1" applyAlignment="1">
      <alignment horizontal="center" vertical="center" wrapText="1"/>
    </xf>
    <xf numFmtId="0" fontId="16" fillId="30" borderId="52" xfId="2" applyFont="1" applyFill="1" applyBorder="1" applyAlignment="1">
      <alignment horizontal="center" vertical="center" wrapText="1"/>
    </xf>
    <xf numFmtId="0" fontId="16" fillId="30" borderId="48" xfId="2" applyFont="1" applyFill="1" applyBorder="1" applyAlignment="1">
      <alignment horizontal="center" vertical="center" wrapText="1"/>
    </xf>
    <xf numFmtId="0" fontId="16" fillId="39" borderId="13" xfId="2" applyFont="1" applyFill="1" applyBorder="1" applyAlignment="1">
      <alignment horizontal="center" vertical="center" wrapText="1"/>
    </xf>
    <xf numFmtId="0" fontId="16" fillId="9" borderId="52" xfId="2" applyFont="1" applyFill="1" applyBorder="1" applyAlignment="1">
      <alignment vertical="center" wrapText="1"/>
    </xf>
    <xf numFmtId="0" fontId="16" fillId="9" borderId="52" xfId="2" applyFont="1" applyFill="1" applyBorder="1" applyAlignment="1">
      <alignment horizontal="center" wrapText="1"/>
    </xf>
    <xf numFmtId="0" fontId="54" fillId="9" borderId="2" xfId="2" applyFont="1" applyFill="1"/>
    <xf numFmtId="0" fontId="44" fillId="9" borderId="2" xfId="2" applyFont="1" applyFill="1" applyAlignment="1">
      <alignment horizontal="center" vertical="center"/>
    </xf>
    <xf numFmtId="0" fontId="54" fillId="0" borderId="2" xfId="2" applyFont="1" applyAlignment="1">
      <alignment horizontal="left" vertical="center" wrapText="1"/>
    </xf>
    <xf numFmtId="0" fontId="54" fillId="9" borderId="2" xfId="2" applyFont="1" applyFill="1" applyAlignment="1">
      <alignment horizontal="left" vertical="center" wrapText="1"/>
    </xf>
    <xf numFmtId="0" fontId="52" fillId="9" borderId="2" xfId="2" applyFont="1" applyFill="1" applyAlignment="1">
      <alignment vertical="center"/>
    </xf>
    <xf numFmtId="0" fontId="45" fillId="30" borderId="67" xfId="2" applyFont="1" applyFill="1" applyBorder="1" applyAlignment="1">
      <alignment horizontal="center" vertical="center" wrapText="1"/>
    </xf>
    <xf numFmtId="0" fontId="45" fillId="9" borderId="60" xfId="2" applyFont="1" applyFill="1" applyBorder="1" applyAlignment="1">
      <alignment horizontal="center" vertical="center" wrapText="1"/>
    </xf>
    <xf numFmtId="0" fontId="45" fillId="30" borderId="60" xfId="2" applyFont="1" applyFill="1" applyBorder="1" applyAlignment="1">
      <alignment horizontal="center" vertical="center" wrapText="1"/>
    </xf>
    <xf numFmtId="0" fontId="45" fillId="39" borderId="22" xfId="2" applyFont="1" applyFill="1" applyBorder="1" applyAlignment="1">
      <alignment horizontal="center" vertical="center" wrapText="1"/>
    </xf>
    <xf numFmtId="9" fontId="83" fillId="30" borderId="28" xfId="6" applyNumberFormat="1" applyFont="1" applyFill="1" applyBorder="1" applyAlignment="1">
      <alignment horizontal="center" vertical="center" wrapText="1"/>
    </xf>
    <xf numFmtId="9" fontId="83" fillId="30" borderId="68" xfId="6" applyNumberFormat="1" applyFont="1" applyFill="1" applyBorder="1" applyAlignment="1">
      <alignment horizontal="center" vertical="center" wrapText="1"/>
    </xf>
    <xf numFmtId="9" fontId="83" fillId="30" borderId="69" xfId="6" applyNumberFormat="1" applyFont="1" applyFill="1" applyBorder="1" applyAlignment="1">
      <alignment horizontal="center" vertical="center" wrapText="1"/>
    </xf>
    <xf numFmtId="9" fontId="83" fillId="39" borderId="29" xfId="6" applyNumberFormat="1" applyFont="1" applyFill="1" applyBorder="1" applyAlignment="1">
      <alignment horizontal="center" vertical="center" wrapText="1"/>
    </xf>
    <xf numFmtId="0" fontId="45" fillId="38" borderId="63" xfId="2" applyFont="1" applyFill="1" applyBorder="1" applyAlignment="1">
      <alignment horizontal="center" vertical="center" textRotation="90"/>
    </xf>
    <xf numFmtId="0" fontId="45" fillId="38" borderId="67" xfId="2" applyFont="1" applyFill="1" applyBorder="1" applyAlignment="1">
      <alignment horizontal="center" vertical="center" textRotation="90"/>
    </xf>
    <xf numFmtId="0" fontId="45" fillId="38" borderId="67" xfId="2" applyFont="1" applyFill="1" applyBorder="1" applyAlignment="1">
      <alignment horizontal="center" vertical="center" textRotation="90" wrapText="1"/>
    </xf>
    <xf numFmtId="0" fontId="45" fillId="40" borderId="67" xfId="2" applyFont="1" applyFill="1" applyBorder="1" applyAlignment="1">
      <alignment horizontal="center" vertical="center" textRotation="90" wrapText="1"/>
    </xf>
    <xf numFmtId="0" fontId="45" fillId="38" borderId="48" xfId="2" applyFont="1" applyFill="1" applyBorder="1" applyAlignment="1">
      <alignment horizontal="center" vertical="center" textRotation="90" wrapText="1"/>
    </xf>
    <xf numFmtId="0" fontId="45" fillId="40" borderId="48" xfId="2" applyFont="1" applyFill="1" applyBorder="1" applyAlignment="1">
      <alignment horizontal="center" vertical="center" textRotation="90" wrapText="1"/>
    </xf>
    <xf numFmtId="0" fontId="45" fillId="40" borderId="36" xfId="2" applyFont="1" applyFill="1" applyBorder="1" applyAlignment="1">
      <alignment horizontal="center" vertical="center" textRotation="90" wrapText="1"/>
    </xf>
    <xf numFmtId="0" fontId="62" fillId="9" borderId="31" xfId="2" applyFont="1" applyFill="1" applyBorder="1" applyAlignment="1">
      <alignment horizontal="center" vertical="center" wrapText="1"/>
    </xf>
    <xf numFmtId="0" fontId="62" fillId="0" borderId="31" xfId="2" applyFont="1" applyBorder="1" applyAlignment="1">
      <alignment horizontal="center" vertical="center"/>
    </xf>
    <xf numFmtId="0" fontId="62" fillId="0" borderId="40" xfId="2" applyFont="1" applyBorder="1" applyAlignment="1">
      <alignment horizontal="center" vertical="center" wrapText="1"/>
    </xf>
    <xf numFmtId="0" fontId="84" fillId="9" borderId="31" xfId="2" applyFont="1" applyFill="1" applyBorder="1" applyAlignment="1">
      <alignment horizontal="justify" vertical="center" wrapText="1"/>
    </xf>
    <xf numFmtId="0" fontId="62" fillId="9" borderId="31" xfId="2" applyFont="1" applyFill="1" applyBorder="1" applyAlignment="1">
      <alignment horizontal="justify" vertical="center" wrapText="1"/>
    </xf>
    <xf numFmtId="0" fontId="84" fillId="9" borderId="40" xfId="2" applyFont="1" applyFill="1" applyBorder="1" applyAlignment="1">
      <alignment horizontal="center" vertical="center" wrapText="1"/>
    </xf>
    <xf numFmtId="0" fontId="62" fillId="0" borderId="4" xfId="2" applyFont="1" applyBorder="1" applyAlignment="1">
      <alignment horizontal="center" vertical="center"/>
    </xf>
    <xf numFmtId="9" fontId="84" fillId="9" borderId="4" xfId="5" applyFont="1" applyFill="1" applyBorder="1" applyAlignment="1">
      <alignment horizontal="center" vertical="center"/>
    </xf>
    <xf numFmtId="0" fontId="84" fillId="39" borderId="4" xfId="2" applyFont="1" applyFill="1" applyBorder="1" applyAlignment="1">
      <alignment horizontal="center" vertical="center"/>
    </xf>
    <xf numFmtId="9" fontId="84" fillId="9" borderId="4" xfId="5" applyFont="1" applyFill="1" applyBorder="1" applyAlignment="1">
      <alignment horizontal="center" vertical="center" wrapText="1"/>
    </xf>
    <xf numFmtId="9" fontId="84" fillId="9" borderId="3" xfId="5" applyFont="1" applyFill="1" applyBorder="1" applyAlignment="1">
      <alignment horizontal="center" vertical="center" wrapText="1"/>
    </xf>
    <xf numFmtId="0" fontId="62" fillId="44" borderId="3" xfId="2" applyFont="1" applyFill="1" applyBorder="1" applyAlignment="1">
      <alignment vertical="center"/>
    </xf>
    <xf numFmtId="0" fontId="84" fillId="11" borderId="3" xfId="2" applyFont="1" applyFill="1" applyBorder="1" applyAlignment="1">
      <alignment horizontal="center" vertical="center"/>
    </xf>
    <xf numFmtId="0" fontId="84" fillId="0" borderId="5" xfId="2" applyFont="1" applyBorder="1" applyAlignment="1">
      <alignment horizontal="center" vertical="center" wrapText="1"/>
    </xf>
    <xf numFmtId="0" fontId="62" fillId="0" borderId="71" xfId="2" applyFont="1" applyBorder="1" applyAlignment="1">
      <alignment horizontal="center" vertical="center"/>
    </xf>
    <xf numFmtId="0" fontId="62" fillId="0" borderId="5" xfId="2" applyFont="1" applyBorder="1" applyAlignment="1">
      <alignment horizontal="center" vertical="center" wrapText="1"/>
    </xf>
    <xf numFmtId="0" fontId="84" fillId="9" borderId="71" xfId="2" applyFont="1" applyFill="1" applyBorder="1" applyAlignment="1">
      <alignment horizontal="justify" vertical="center" wrapText="1"/>
    </xf>
    <xf numFmtId="0" fontId="62" fillId="9" borderId="71" xfId="2" applyFont="1" applyFill="1" applyBorder="1" applyAlignment="1">
      <alignment horizontal="justify" vertical="center" wrapText="1"/>
    </xf>
    <xf numFmtId="0" fontId="84" fillId="9" borderId="5" xfId="2" applyFont="1" applyFill="1" applyBorder="1" applyAlignment="1">
      <alignment horizontal="center" vertical="center" wrapText="1"/>
    </xf>
    <xf numFmtId="0" fontId="62" fillId="0" borderId="44" xfId="2" applyFont="1" applyBorder="1" applyAlignment="1">
      <alignment horizontal="center" vertical="center"/>
    </xf>
    <xf numFmtId="9" fontId="84" fillId="9" borderId="44" xfId="5" applyFont="1" applyFill="1" applyBorder="1" applyAlignment="1">
      <alignment horizontal="center" vertical="center"/>
    </xf>
    <xf numFmtId="0" fontId="84" fillId="39" borderId="44" xfId="2" applyFont="1" applyFill="1" applyBorder="1" applyAlignment="1">
      <alignment horizontal="center" vertical="center"/>
    </xf>
    <xf numFmtId="9" fontId="84" fillId="9" borderId="44" xfId="5" applyFont="1" applyFill="1" applyBorder="1" applyAlignment="1">
      <alignment horizontal="center" vertical="center" wrapText="1"/>
    </xf>
    <xf numFmtId="0" fontId="62" fillId="44" borderId="44" xfId="2" applyFont="1" applyFill="1" applyBorder="1" applyAlignment="1">
      <alignment vertical="center"/>
    </xf>
    <xf numFmtId="0" fontId="84" fillId="11" borderId="44" xfId="2" applyFont="1" applyFill="1" applyBorder="1" applyAlignment="1">
      <alignment horizontal="center" vertical="center"/>
    </xf>
    <xf numFmtId="0" fontId="84" fillId="0" borderId="51" xfId="2" applyFont="1" applyBorder="1" applyAlignment="1">
      <alignment horizontal="center" vertical="center"/>
    </xf>
    <xf numFmtId="0" fontId="84" fillId="0" borderId="40" xfId="2" applyFont="1" applyBorder="1" applyAlignment="1">
      <alignment horizontal="center" vertical="center" wrapText="1"/>
    </xf>
    <xf numFmtId="0" fontId="84" fillId="9" borderId="31" xfId="2" applyFont="1" applyFill="1" applyBorder="1" applyAlignment="1">
      <alignment horizontal="center" vertical="center" wrapText="1"/>
    </xf>
    <xf numFmtId="0" fontId="62" fillId="9" borderId="40" xfId="2" applyFont="1" applyFill="1" applyBorder="1" applyAlignment="1" applyProtection="1">
      <alignment horizontal="center" vertical="center"/>
      <protection hidden="1"/>
    </xf>
    <xf numFmtId="0" fontId="62" fillId="31" borderId="4" xfId="2" applyFont="1" applyFill="1" applyBorder="1" applyAlignment="1">
      <alignment vertical="center"/>
    </xf>
    <xf numFmtId="0" fontId="84" fillId="31" borderId="4" xfId="2" applyFont="1" applyFill="1" applyBorder="1" applyAlignment="1">
      <alignment horizontal="center" vertical="center"/>
    </xf>
    <xf numFmtId="0" fontId="7" fillId="9" borderId="2" xfId="2" applyFill="1" applyAlignment="1">
      <alignment wrapText="1"/>
    </xf>
    <xf numFmtId="0" fontId="84" fillId="0" borderId="85" xfId="2" applyFont="1" applyBorder="1" applyAlignment="1">
      <alignment horizontal="center" vertical="center"/>
    </xf>
    <xf numFmtId="0" fontId="84" fillId="0" borderId="44" xfId="2" applyFont="1" applyBorder="1" applyAlignment="1">
      <alignment horizontal="center" vertical="center" wrapText="1"/>
    </xf>
    <xf numFmtId="0" fontId="84" fillId="9" borderId="44" xfId="2" applyFont="1" applyFill="1" applyBorder="1" applyAlignment="1">
      <alignment horizontal="center" vertical="center" wrapText="1"/>
    </xf>
    <xf numFmtId="0" fontId="84" fillId="9" borderId="44" xfId="2" applyFont="1" applyFill="1" applyBorder="1" applyAlignment="1">
      <alignment horizontal="justify" vertical="center"/>
    </xf>
    <xf numFmtId="0" fontId="84" fillId="9" borderId="44" xfId="2" applyFont="1" applyFill="1" applyBorder="1" applyAlignment="1">
      <alignment horizontal="justify" vertical="center" wrapText="1"/>
    </xf>
    <xf numFmtId="0" fontId="62" fillId="9" borderId="44" xfId="2" applyFont="1" applyFill="1" applyBorder="1" applyAlignment="1" applyProtection="1">
      <alignment horizontal="center" vertical="center"/>
      <protection hidden="1"/>
    </xf>
    <xf numFmtId="9" fontId="84" fillId="9" borderId="46" xfId="5" applyFont="1" applyFill="1" applyBorder="1" applyAlignment="1">
      <alignment horizontal="center" vertical="center" wrapText="1"/>
    </xf>
    <xf numFmtId="0" fontId="62" fillId="31" borderId="44" xfId="2" applyFont="1" applyFill="1" applyBorder="1" applyAlignment="1">
      <alignment vertical="center"/>
    </xf>
    <xf numFmtId="0" fontId="84" fillId="31" borderId="46" xfId="2" applyFont="1" applyFill="1" applyBorder="1" applyAlignment="1">
      <alignment horizontal="center" vertical="center"/>
    </xf>
    <xf numFmtId="9" fontId="62" fillId="9" borderId="40" xfId="5" applyFont="1" applyFill="1" applyBorder="1" applyAlignment="1">
      <alignment horizontal="center" vertical="center"/>
    </xf>
    <xf numFmtId="0" fontId="62" fillId="9" borderId="40" xfId="2" applyFont="1" applyFill="1" applyBorder="1" applyAlignment="1">
      <alignment horizontal="center" vertical="center" wrapText="1"/>
    </xf>
    <xf numFmtId="0" fontId="62" fillId="44" borderId="4" xfId="2" applyFont="1" applyFill="1" applyBorder="1" applyAlignment="1">
      <alignment vertical="center"/>
    </xf>
    <xf numFmtId="0" fontId="84" fillId="11" borderId="4" xfId="2" applyFont="1" applyFill="1" applyBorder="1" applyAlignment="1">
      <alignment horizontal="center" vertical="center"/>
    </xf>
    <xf numFmtId="9" fontId="62" fillId="9" borderId="46" xfId="5" applyFont="1" applyFill="1" applyBorder="1" applyAlignment="1">
      <alignment horizontal="center" vertical="center"/>
    </xf>
    <xf numFmtId="0" fontId="84" fillId="9" borderId="46" xfId="2" applyFont="1" applyFill="1" applyBorder="1" applyAlignment="1">
      <alignment horizontal="center" vertical="center" wrapText="1"/>
    </xf>
    <xf numFmtId="0" fontId="62" fillId="0" borderId="44" xfId="2" applyFont="1" applyBorder="1" applyAlignment="1">
      <alignment horizontal="center" vertical="center" wrapText="1"/>
    </xf>
    <xf numFmtId="0" fontId="62" fillId="9" borderId="44" xfId="2" applyFont="1" applyFill="1" applyBorder="1" applyAlignment="1">
      <alignment horizontal="justify" vertical="center" wrapText="1"/>
    </xf>
    <xf numFmtId="0" fontId="62" fillId="0" borderId="46" xfId="2" applyFont="1" applyBorder="1" applyAlignment="1">
      <alignment horizontal="center" vertical="center"/>
    </xf>
    <xf numFmtId="0" fontId="84" fillId="31" borderId="44" xfId="2" applyFont="1" applyFill="1" applyBorder="1" applyAlignment="1">
      <alignment horizontal="center" vertical="center"/>
    </xf>
    <xf numFmtId="0" fontId="62" fillId="0" borderId="28" xfId="2" applyFont="1" applyBorder="1" applyAlignment="1">
      <alignment horizontal="center" vertical="center" wrapText="1"/>
    </xf>
    <xf numFmtId="0" fontId="62" fillId="9" borderId="28" xfId="2" applyFont="1" applyFill="1" applyBorder="1" applyAlignment="1">
      <alignment horizontal="center" vertical="center" wrapText="1"/>
    </xf>
    <xf numFmtId="0" fontId="84" fillId="9" borderId="28" xfId="2" applyFont="1" applyFill="1" applyBorder="1" applyAlignment="1">
      <alignment horizontal="center" vertical="center" wrapText="1"/>
    </xf>
    <xf numFmtId="0" fontId="84" fillId="0" borderId="68" xfId="2" applyFont="1" applyBorder="1" applyAlignment="1">
      <alignment horizontal="center" vertical="center" wrapText="1"/>
    </xf>
    <xf numFmtId="0" fontId="62" fillId="0" borderId="28" xfId="2" applyFont="1" applyBorder="1" applyAlignment="1">
      <alignment horizontal="center" vertical="center"/>
    </xf>
    <xf numFmtId="0" fontId="62" fillId="0" borderId="28" xfId="2" quotePrefix="1" applyFont="1" applyBorder="1" applyAlignment="1">
      <alignment vertical="center" wrapText="1"/>
    </xf>
    <xf numFmtId="9" fontId="62" fillId="0" borderId="28" xfId="5" applyFont="1" applyBorder="1" applyAlignment="1">
      <alignment horizontal="center" vertical="center"/>
    </xf>
    <xf numFmtId="0" fontId="62" fillId="16" borderId="28" xfId="2" applyFont="1" applyFill="1" applyBorder="1" applyAlignment="1">
      <alignment horizontal="center" vertical="center"/>
    </xf>
    <xf numFmtId="9" fontId="62" fillId="9" borderId="28" xfId="5" applyFont="1" applyFill="1" applyBorder="1" applyAlignment="1">
      <alignment horizontal="center" vertical="center"/>
    </xf>
    <xf numFmtId="0" fontId="84" fillId="33" borderId="28" xfId="2" applyFont="1" applyFill="1" applyBorder="1" applyAlignment="1">
      <alignment horizontal="center" vertical="center"/>
    </xf>
    <xf numFmtId="0" fontId="62" fillId="9" borderId="28" xfId="2" applyFont="1" applyFill="1" applyBorder="1" applyAlignment="1">
      <alignment vertical="center" wrapText="1"/>
    </xf>
    <xf numFmtId="0" fontId="62" fillId="9" borderId="28" xfId="2" applyFont="1" applyFill="1" applyBorder="1" applyAlignment="1">
      <alignment horizontal="center" vertical="center"/>
    </xf>
    <xf numFmtId="0" fontId="62" fillId="49" borderId="28" xfId="2" applyFont="1" applyFill="1" applyBorder="1" applyAlignment="1">
      <alignment horizontal="center" vertical="center"/>
    </xf>
    <xf numFmtId="0" fontId="84" fillId="44" borderId="28" xfId="2" applyFont="1" applyFill="1" applyBorder="1" applyAlignment="1">
      <alignment horizontal="center" vertical="center"/>
    </xf>
    <xf numFmtId="0" fontId="62" fillId="9" borderId="28" xfId="2" applyFont="1" applyFill="1" applyBorder="1" applyAlignment="1">
      <alignment horizontal="justify" vertical="center" wrapText="1"/>
    </xf>
    <xf numFmtId="0" fontId="62" fillId="9" borderId="28" xfId="2" applyFont="1" applyFill="1" applyBorder="1" applyAlignment="1" applyProtection="1">
      <alignment horizontal="center" vertical="center"/>
      <protection hidden="1"/>
    </xf>
    <xf numFmtId="9" fontId="84" fillId="9" borderId="46" xfId="5" applyFont="1" applyFill="1" applyBorder="1" applyAlignment="1">
      <alignment horizontal="center" vertical="center"/>
    </xf>
    <xf numFmtId="0" fontId="84" fillId="39" borderId="46" xfId="2" applyFont="1" applyFill="1" applyBorder="1" applyAlignment="1">
      <alignment horizontal="center" vertical="center"/>
    </xf>
    <xf numFmtId="0" fontId="62" fillId="31" borderId="46" xfId="2" applyFont="1" applyFill="1" applyBorder="1" applyAlignment="1">
      <alignment vertical="center"/>
    </xf>
    <xf numFmtId="0" fontId="84" fillId="9" borderId="40" xfId="2" applyFont="1" applyFill="1" applyBorder="1" applyAlignment="1">
      <alignment horizontal="center" vertical="center"/>
    </xf>
    <xf numFmtId="0" fontId="55" fillId="10" borderId="28" xfId="2" applyFont="1" applyFill="1" applyBorder="1" applyAlignment="1">
      <alignment vertical="center" wrapText="1"/>
    </xf>
    <xf numFmtId="0" fontId="62" fillId="9" borderId="2" xfId="2" applyFont="1" applyFill="1"/>
    <xf numFmtId="0" fontId="62" fillId="9" borderId="46" xfId="2" applyFont="1" applyFill="1" applyBorder="1" applyAlignment="1">
      <alignment horizontal="center" vertical="center" wrapText="1"/>
    </xf>
    <xf numFmtId="0" fontId="62" fillId="9" borderId="46" xfId="2" applyFont="1" applyFill="1" applyBorder="1" applyAlignment="1">
      <alignment vertical="center" wrapText="1"/>
    </xf>
    <xf numFmtId="0" fontId="62" fillId="9" borderId="24" xfId="2" applyFont="1" applyFill="1" applyBorder="1" applyAlignment="1">
      <alignment horizontal="center" vertical="center" wrapText="1"/>
    </xf>
    <xf numFmtId="0" fontId="62" fillId="9" borderId="46" xfId="2" applyFont="1" applyFill="1" applyBorder="1" applyAlignment="1">
      <alignment horizontal="center" vertical="center"/>
    </xf>
    <xf numFmtId="0" fontId="62" fillId="0" borderId="46" xfId="2" quotePrefix="1" applyFont="1" applyBorder="1" applyAlignment="1">
      <alignment vertical="center" wrapText="1"/>
    </xf>
    <xf numFmtId="9" fontId="62" fillId="0" borderId="46" xfId="5" applyFont="1" applyBorder="1" applyAlignment="1">
      <alignment horizontal="center" vertical="center"/>
    </xf>
    <xf numFmtId="0" fontId="62" fillId="16" borderId="46" xfId="2" applyFont="1" applyFill="1" applyBorder="1" applyAlignment="1">
      <alignment horizontal="center" vertical="center"/>
    </xf>
    <xf numFmtId="0" fontId="62" fillId="0" borderId="46" xfId="2" applyFont="1" applyBorder="1" applyAlignment="1">
      <alignment horizontal="center" vertical="center" wrapText="1"/>
    </xf>
    <xf numFmtId="0" fontId="62" fillId="33" borderId="46" xfId="2" applyFont="1" applyFill="1" applyBorder="1" applyAlignment="1">
      <alignment vertical="center"/>
    </xf>
    <xf numFmtId="0" fontId="62" fillId="33" borderId="46" xfId="2" applyFont="1" applyFill="1" applyBorder="1" applyAlignment="1">
      <alignment horizontal="center" vertical="center"/>
    </xf>
    <xf numFmtId="0" fontId="84" fillId="9" borderId="46" xfId="2" applyFont="1" applyFill="1" applyBorder="1" applyAlignment="1">
      <alignment horizontal="center" vertical="center"/>
    </xf>
    <xf numFmtId="0" fontId="84" fillId="9" borderId="46" xfId="2" applyFont="1" applyFill="1" applyBorder="1" applyAlignment="1">
      <alignment horizontal="justify" vertical="center"/>
    </xf>
    <xf numFmtId="0" fontId="62" fillId="9" borderId="46" xfId="2" applyFont="1" applyFill="1" applyBorder="1" applyAlignment="1">
      <alignment horizontal="justify" vertical="center" wrapText="1"/>
    </xf>
    <xf numFmtId="0" fontId="62" fillId="0" borderId="46" xfId="2" applyFont="1" applyBorder="1" applyAlignment="1">
      <alignment horizontal="justify" vertical="center" wrapText="1"/>
    </xf>
    <xf numFmtId="0" fontId="62" fillId="9" borderId="46" xfId="2" applyFont="1" applyFill="1" applyBorder="1" applyAlignment="1" applyProtection="1">
      <alignment horizontal="center" vertical="center"/>
      <protection hidden="1"/>
    </xf>
    <xf numFmtId="0" fontId="62" fillId="49" borderId="46" xfId="2" applyFont="1" applyFill="1" applyBorder="1" applyAlignment="1">
      <alignment vertical="center"/>
    </xf>
    <xf numFmtId="0" fontId="84" fillId="9" borderId="28" xfId="2" applyFont="1" applyFill="1" applyBorder="1" applyAlignment="1">
      <alignment horizontal="center" vertical="center"/>
    </xf>
    <xf numFmtId="0" fontId="62" fillId="0" borderId="2" xfId="2" applyFont="1"/>
    <xf numFmtId="0" fontId="86" fillId="30" borderId="3" xfId="2" applyFont="1" applyFill="1" applyBorder="1" applyAlignment="1">
      <alignment horizontal="center" vertical="center"/>
    </xf>
    <xf numFmtId="0" fontId="62" fillId="9" borderId="3" xfId="2" applyFont="1" applyFill="1" applyBorder="1" applyAlignment="1">
      <alignment vertical="center" wrapText="1"/>
    </xf>
    <xf numFmtId="0" fontId="7" fillId="9" borderId="4" xfId="2" applyFill="1" applyBorder="1"/>
    <xf numFmtId="0" fontId="87" fillId="9" borderId="2" xfId="2" applyFont="1" applyFill="1" applyAlignment="1">
      <alignment vertical="center"/>
    </xf>
    <xf numFmtId="0" fontId="88" fillId="2" borderId="2" xfId="2" applyFont="1" applyFill="1"/>
    <xf numFmtId="0" fontId="62" fillId="0" borderId="3" xfId="2" applyFont="1" applyBorder="1" applyAlignment="1">
      <alignment horizontal="center" vertical="center" wrapText="1"/>
    </xf>
    <xf numFmtId="0" fontId="89" fillId="4" borderId="3" xfId="2" applyFont="1" applyFill="1" applyBorder="1" applyAlignment="1">
      <alignment horizontal="center" vertical="center" wrapText="1" readingOrder="1"/>
    </xf>
    <xf numFmtId="0" fontId="90" fillId="2" borderId="3" xfId="2" applyFont="1" applyFill="1" applyBorder="1" applyAlignment="1">
      <alignment horizontal="center" vertical="center"/>
    </xf>
    <xf numFmtId="0" fontId="62" fillId="2" borderId="3" xfId="2" applyFont="1" applyFill="1" applyBorder="1" applyAlignment="1">
      <alignment horizontal="center" vertical="center" wrapText="1"/>
    </xf>
    <xf numFmtId="0" fontId="89" fillId="32" borderId="2" xfId="2" applyFont="1" applyFill="1" applyAlignment="1">
      <alignment horizontal="center" vertical="center" wrapText="1" readingOrder="1"/>
    </xf>
    <xf numFmtId="0" fontId="91" fillId="3" borderId="3" xfId="2" applyFont="1" applyFill="1" applyBorder="1" applyAlignment="1">
      <alignment horizontal="center" vertical="center" wrapText="1" readingOrder="1"/>
    </xf>
    <xf numFmtId="0" fontId="91" fillId="0" borderId="3" xfId="2" applyFont="1" applyBorder="1" applyAlignment="1">
      <alignment horizontal="center" vertical="center" wrapText="1" readingOrder="1"/>
    </xf>
    <xf numFmtId="9" fontId="91" fillId="0" borderId="3" xfId="2" applyNumberFormat="1" applyFont="1" applyBorder="1" applyAlignment="1">
      <alignment horizontal="center" vertical="center" wrapText="1" readingOrder="1"/>
    </xf>
    <xf numFmtId="0" fontId="90" fillId="2" borderId="3" xfId="2" applyFont="1" applyFill="1" applyBorder="1" applyAlignment="1">
      <alignment horizontal="center" vertical="center" readingOrder="1"/>
    </xf>
    <xf numFmtId="9" fontId="91" fillId="3" borderId="3" xfId="2" applyNumberFormat="1" applyFont="1" applyFill="1" applyBorder="1" applyAlignment="1">
      <alignment horizontal="center" vertical="center" wrapText="1" readingOrder="1"/>
    </xf>
    <xf numFmtId="0" fontId="92" fillId="9" borderId="3" xfId="2" applyFont="1" applyFill="1" applyBorder="1" applyAlignment="1">
      <alignment horizontal="left" vertical="center" wrapText="1" readingOrder="1"/>
    </xf>
    <xf numFmtId="0" fontId="91" fillId="9" borderId="2" xfId="2" applyFont="1" applyFill="1" applyAlignment="1">
      <alignment horizontal="center" vertical="center" wrapText="1" readingOrder="1"/>
    </xf>
    <xf numFmtId="0" fontId="91" fillId="5" borderId="3" xfId="2" applyFont="1" applyFill="1" applyBorder="1" applyAlignment="1">
      <alignment horizontal="center" vertical="center" wrapText="1" readingOrder="1"/>
    </xf>
    <xf numFmtId="9" fontId="91" fillId="5" borderId="3" xfId="2" applyNumberFormat="1" applyFont="1" applyFill="1" applyBorder="1" applyAlignment="1">
      <alignment horizontal="center" vertical="center" wrapText="1" readingOrder="1"/>
    </xf>
    <xf numFmtId="0" fontId="92" fillId="0" borderId="3" xfId="2" applyFont="1" applyBorder="1" applyAlignment="1">
      <alignment horizontal="center" vertical="center" wrapText="1" readingOrder="1"/>
    </xf>
    <xf numFmtId="0" fontId="91" fillId="9" borderId="3" xfId="2" applyFont="1" applyFill="1" applyBorder="1" applyAlignment="1">
      <alignment horizontal="left" vertical="center" wrapText="1" readingOrder="1"/>
    </xf>
    <xf numFmtId="0" fontId="92" fillId="9" borderId="2" xfId="2" applyFont="1" applyFill="1" applyAlignment="1">
      <alignment horizontal="center" vertical="center" wrapText="1" readingOrder="1"/>
    </xf>
    <xf numFmtId="0" fontId="91" fillId="6" borderId="3" xfId="2" applyFont="1" applyFill="1" applyBorder="1" applyAlignment="1">
      <alignment horizontal="center" vertical="center" wrapText="1" readingOrder="1"/>
    </xf>
    <xf numFmtId="9" fontId="91" fillId="6" borderId="3" xfId="2" applyNumberFormat="1" applyFont="1" applyFill="1" applyBorder="1" applyAlignment="1">
      <alignment horizontal="center" vertical="center" wrapText="1" readingOrder="1"/>
    </xf>
    <xf numFmtId="0" fontId="91" fillId="0" borderId="3" xfId="2" applyFont="1" applyBorder="1" applyAlignment="1">
      <alignment horizontal="left" vertical="center" wrapText="1" readingOrder="1"/>
    </xf>
    <xf numFmtId="0" fontId="91" fillId="7" borderId="3" xfId="2" applyFont="1" applyFill="1" applyBorder="1" applyAlignment="1">
      <alignment horizontal="center" vertical="center" wrapText="1" readingOrder="1"/>
    </xf>
    <xf numFmtId="9" fontId="91" fillId="7" borderId="3" xfId="2" applyNumberFormat="1" applyFont="1" applyFill="1" applyBorder="1" applyAlignment="1">
      <alignment horizontal="center" vertical="center" wrapText="1" readingOrder="1"/>
    </xf>
    <xf numFmtId="0" fontId="93" fillId="8" borderId="3" xfId="2" applyFont="1" applyFill="1" applyBorder="1" applyAlignment="1">
      <alignment horizontal="center" vertical="center" wrapText="1" readingOrder="1"/>
    </xf>
    <xf numFmtId="9" fontId="93" fillId="8" borderId="3" xfId="2" applyNumberFormat="1" applyFont="1" applyFill="1" applyBorder="1" applyAlignment="1">
      <alignment horizontal="center" vertical="center" wrapText="1" readingOrder="1"/>
    </xf>
    <xf numFmtId="0" fontId="94" fillId="2" borderId="3" xfId="2" applyFont="1" applyFill="1" applyBorder="1"/>
    <xf numFmtId="0" fontId="95" fillId="0" borderId="44" xfId="6" applyFont="1" applyBorder="1" applyAlignment="1">
      <alignment horizontal="center" vertical="center" wrapText="1"/>
    </xf>
    <xf numFmtId="0" fontId="95" fillId="0" borderId="26" xfId="6" applyFont="1" applyBorder="1" applyAlignment="1">
      <alignment horizontal="center" vertical="center" wrapText="1"/>
    </xf>
    <xf numFmtId="0" fontId="91" fillId="2" borderId="2" xfId="2" applyFont="1" applyFill="1" applyAlignment="1">
      <alignment horizontal="left" vertical="center" wrapText="1" readingOrder="1"/>
    </xf>
    <xf numFmtId="0" fontId="96" fillId="2" borderId="2" xfId="2" applyFont="1" applyFill="1" applyAlignment="1">
      <alignment vertical="center"/>
    </xf>
    <xf numFmtId="0" fontId="97" fillId="35" borderId="8" xfId="6" applyFont="1" applyFill="1" applyBorder="1"/>
    <xf numFmtId="0" fontId="97" fillId="35" borderId="11" xfId="6" applyFont="1" applyFill="1" applyBorder="1"/>
    <xf numFmtId="0" fontId="97" fillId="0" borderId="13" xfId="6" applyFont="1" applyBorder="1" applyAlignment="1">
      <alignment vertical="center" wrapText="1"/>
    </xf>
    <xf numFmtId="0" fontId="97" fillId="0" borderId="2" xfId="6" applyFont="1" applyAlignment="1">
      <alignment vertical="center" wrapText="1"/>
    </xf>
    <xf numFmtId="9" fontId="97" fillId="0" borderId="3" xfId="6" applyNumberFormat="1" applyFont="1" applyBorder="1" applyAlignment="1">
      <alignment horizontal="center" vertical="center" wrapText="1"/>
    </xf>
    <xf numFmtId="9" fontId="97" fillId="0" borderId="18" xfId="6" applyNumberFormat="1" applyFont="1" applyBorder="1" applyAlignment="1">
      <alignment horizontal="center" vertical="center" wrapText="1"/>
    </xf>
    <xf numFmtId="0" fontId="97" fillId="0" borderId="3" xfId="6" applyFont="1" applyBorder="1" applyAlignment="1">
      <alignment vertical="center" wrapText="1"/>
    </xf>
    <xf numFmtId="0" fontId="97" fillId="0" borderId="3" xfId="2" applyFont="1" applyBorder="1" applyAlignment="1">
      <alignment horizontal="center" vertical="center" wrapText="1" readingOrder="1"/>
    </xf>
    <xf numFmtId="0" fontId="97" fillId="9" borderId="3" xfId="2" applyFont="1" applyFill="1" applyBorder="1" applyAlignment="1">
      <alignment horizontal="center" vertical="center" wrapText="1" readingOrder="1"/>
    </xf>
    <xf numFmtId="0" fontId="97" fillId="9" borderId="18" xfId="2" applyFont="1" applyFill="1" applyBorder="1" applyAlignment="1">
      <alignment horizontal="center" vertical="center" wrapText="1" readingOrder="1"/>
    </xf>
    <xf numFmtId="9" fontId="97" fillId="0" borderId="32" xfId="6" applyNumberFormat="1" applyFont="1" applyBorder="1" applyAlignment="1">
      <alignment horizontal="center" vertical="center" wrapText="1"/>
    </xf>
    <xf numFmtId="0" fontId="98" fillId="36" borderId="3" xfId="2" applyFont="1" applyFill="1" applyBorder="1" applyAlignment="1">
      <alignment horizontal="center" vertical="center" wrapText="1" readingOrder="1"/>
    </xf>
    <xf numFmtId="0" fontId="97" fillId="34" borderId="18" xfId="2" applyFont="1" applyFill="1" applyBorder="1" applyAlignment="1">
      <alignment horizontal="center" vertical="center" wrapText="1" readingOrder="1"/>
    </xf>
    <xf numFmtId="0" fontId="98" fillId="37" borderId="3" xfId="2" applyFont="1" applyFill="1" applyBorder="1" applyAlignment="1">
      <alignment horizontal="center" vertical="center" wrapText="1" readingOrder="1"/>
    </xf>
    <xf numFmtId="0" fontId="98" fillId="31" borderId="3" xfId="2" applyFont="1" applyFill="1" applyBorder="1" applyAlignment="1">
      <alignment horizontal="center" vertical="center" wrapText="1" readingOrder="1"/>
    </xf>
    <xf numFmtId="9" fontId="97" fillId="0" borderId="43" xfId="6" applyNumberFormat="1" applyFont="1" applyBorder="1" applyAlignment="1">
      <alignment horizontal="center" vertical="center" wrapText="1"/>
    </xf>
    <xf numFmtId="0" fontId="97" fillId="0" borderId="44" xfId="2" applyFont="1" applyBorder="1" applyAlignment="1">
      <alignment horizontal="center" vertical="center" wrapText="1" readingOrder="1"/>
    </xf>
    <xf numFmtId="0" fontId="98" fillId="31" borderId="44" xfId="2" applyFont="1" applyFill="1" applyBorder="1" applyAlignment="1">
      <alignment horizontal="center" vertical="center" wrapText="1" readingOrder="1"/>
    </xf>
    <xf numFmtId="0" fontId="98" fillId="37" borderId="44" xfId="2" applyFont="1" applyFill="1" applyBorder="1" applyAlignment="1">
      <alignment horizontal="center" vertical="center" wrapText="1" readingOrder="1"/>
    </xf>
    <xf numFmtId="0" fontId="98" fillId="36" borderId="44" xfId="2" applyFont="1" applyFill="1" applyBorder="1" applyAlignment="1">
      <alignment horizontal="center" vertical="center" wrapText="1" readingOrder="1"/>
    </xf>
    <xf numFmtId="0" fontId="97" fillId="34" borderId="26" xfId="2" applyFont="1" applyFill="1" applyBorder="1" applyAlignment="1">
      <alignment horizontal="center" vertical="center" wrapText="1" readingOrder="1"/>
    </xf>
    <xf numFmtId="0" fontId="54" fillId="0" borderId="2" xfId="2" applyFont="1"/>
    <xf numFmtId="0" fontId="54" fillId="9" borderId="3" xfId="2" applyFont="1" applyFill="1" applyBorder="1" applyAlignment="1">
      <alignment vertical="center"/>
    </xf>
    <xf numFmtId="0" fontId="54" fillId="0" borderId="3" xfId="2" applyFont="1" applyBorder="1" applyAlignment="1">
      <alignment vertical="center"/>
    </xf>
    <xf numFmtId="0" fontId="54" fillId="0" borderId="2" xfId="2" applyFont="1" applyAlignment="1">
      <alignment vertical="center"/>
    </xf>
    <xf numFmtId="0" fontId="54" fillId="0" borderId="2" xfId="2" applyFont="1" applyAlignment="1">
      <alignment vertical="center" wrapText="1"/>
    </xf>
    <xf numFmtId="0" fontId="64" fillId="9" borderId="3" xfId="2" applyFont="1" applyFill="1" applyBorder="1" applyAlignment="1">
      <alignment vertical="center"/>
    </xf>
    <xf numFmtId="0" fontId="64" fillId="0" borderId="3" xfId="2" applyFont="1" applyBorder="1" applyAlignment="1">
      <alignment vertical="center"/>
    </xf>
    <xf numFmtId="0" fontId="64" fillId="0" borderId="3" xfId="2" applyFont="1" applyBorder="1" applyAlignment="1">
      <alignment vertical="center" wrapText="1"/>
    </xf>
    <xf numFmtId="0" fontId="54" fillId="0" borderId="3" xfId="2" applyFont="1" applyBorder="1" applyAlignment="1">
      <alignment horizontal="left" vertical="center" wrapText="1"/>
    </xf>
    <xf numFmtId="0" fontId="54" fillId="9" borderId="3" xfId="2" applyFont="1" applyFill="1" applyBorder="1" applyAlignment="1">
      <alignment horizontal="left" vertical="center"/>
    </xf>
    <xf numFmtId="0" fontId="54" fillId="0" borderId="3" xfId="2" applyFont="1" applyBorder="1" applyAlignment="1">
      <alignment horizontal="left" vertical="center"/>
    </xf>
    <xf numFmtId="0" fontId="62" fillId="9" borderId="3" xfId="2" applyFont="1" applyFill="1" applyBorder="1" applyAlignment="1">
      <alignment vertical="center"/>
    </xf>
    <xf numFmtId="0" fontId="62" fillId="0" borderId="3" xfId="2" applyFont="1" applyBorder="1" applyAlignment="1">
      <alignment vertical="center"/>
    </xf>
    <xf numFmtId="0" fontId="62" fillId="0" borderId="3" xfId="2" applyFont="1" applyBorder="1" applyAlignment="1">
      <alignment horizontal="left" vertical="center" wrapText="1"/>
    </xf>
    <xf numFmtId="0" fontId="63" fillId="9" borderId="2" xfId="2" applyFont="1" applyFill="1"/>
    <xf numFmtId="0" fontId="16" fillId="30" borderId="67" xfId="2" applyFont="1" applyFill="1" applyBorder="1" applyAlignment="1">
      <alignment horizontal="center" vertical="center" wrapText="1"/>
    </xf>
    <xf numFmtId="0" fontId="16" fillId="9" borderId="60" xfId="2" applyFont="1" applyFill="1" applyBorder="1" applyAlignment="1">
      <alignment horizontal="center" wrapText="1"/>
    </xf>
    <xf numFmtId="0" fontId="16" fillId="9" borderId="60" xfId="2" applyFont="1" applyFill="1" applyBorder="1" applyAlignment="1">
      <alignment vertical="center" wrapText="1"/>
    </xf>
    <xf numFmtId="0" fontId="16" fillId="30" borderId="60" xfId="2" applyFont="1" applyFill="1" applyBorder="1" applyAlignment="1">
      <alignment horizontal="center" vertical="center" wrapText="1"/>
    </xf>
    <xf numFmtId="0" fontId="16" fillId="39" borderId="22" xfId="2" applyFont="1" applyFill="1" applyBorder="1" applyAlignment="1">
      <alignment horizontal="center" vertical="center" wrapText="1"/>
    </xf>
    <xf numFmtId="9" fontId="40" fillId="30" borderId="28" xfId="4" applyNumberFormat="1" applyFont="1" applyFill="1" applyBorder="1" applyAlignment="1">
      <alignment horizontal="center" vertical="center" wrapText="1"/>
    </xf>
    <xf numFmtId="9" fontId="40" fillId="30" borderId="68" xfId="4" applyNumberFormat="1" applyFont="1" applyFill="1" applyBorder="1" applyAlignment="1">
      <alignment horizontal="center" vertical="center" wrapText="1"/>
    </xf>
    <xf numFmtId="9" fontId="40" fillId="30" borderId="69" xfId="4" applyNumberFormat="1" applyFont="1" applyFill="1" applyBorder="1" applyAlignment="1">
      <alignment horizontal="center" vertical="center" wrapText="1"/>
    </xf>
    <xf numFmtId="9" fontId="40" fillId="39" borderId="29" xfId="4" applyNumberFormat="1" applyFont="1" applyFill="1" applyBorder="1" applyAlignment="1">
      <alignment horizontal="center" vertical="center" wrapText="1"/>
    </xf>
    <xf numFmtId="0" fontId="16" fillId="38" borderId="63" xfId="2" applyFont="1" applyFill="1" applyBorder="1" applyAlignment="1">
      <alignment horizontal="center" vertical="center" textRotation="90"/>
    </xf>
    <xf numFmtId="0" fontId="16" fillId="38" borderId="67" xfId="2" applyFont="1" applyFill="1" applyBorder="1" applyAlignment="1">
      <alignment horizontal="center" vertical="center" textRotation="90"/>
    </xf>
    <xf numFmtId="0" fontId="16" fillId="38" borderId="67" xfId="2" applyFont="1" applyFill="1" applyBorder="1" applyAlignment="1">
      <alignment horizontal="center" vertical="center" textRotation="90" wrapText="1"/>
    </xf>
    <xf numFmtId="0" fontId="16" fillId="40" borderId="67" xfId="2" applyFont="1" applyFill="1" applyBorder="1" applyAlignment="1">
      <alignment horizontal="center" vertical="center" textRotation="90" wrapText="1"/>
    </xf>
    <xf numFmtId="0" fontId="43" fillId="9" borderId="31" xfId="2" applyFont="1" applyFill="1" applyBorder="1" applyAlignment="1">
      <alignment horizontal="center" vertical="center" wrapText="1"/>
    </xf>
    <xf numFmtId="0" fontId="43" fillId="0" borderId="87" xfId="2" quotePrefix="1" applyFont="1" applyBorder="1" applyAlignment="1">
      <alignment horizontal="center" vertical="center" wrapText="1"/>
    </xf>
    <xf numFmtId="9" fontId="43" fillId="0" borderId="87" xfId="5" applyFont="1" applyBorder="1" applyAlignment="1">
      <alignment horizontal="center" vertical="center"/>
    </xf>
    <xf numFmtId="0" fontId="43" fillId="16" borderId="87" xfId="2" applyFont="1" applyFill="1" applyBorder="1" applyAlignment="1">
      <alignment horizontal="center" vertical="center"/>
    </xf>
    <xf numFmtId="0" fontId="43" fillId="0" borderId="87" xfId="2" applyFont="1" applyBorder="1" applyAlignment="1">
      <alignment horizontal="center" vertical="center" wrapText="1"/>
    </xf>
    <xf numFmtId="9" fontId="43" fillId="9" borderId="87" xfId="5" applyFont="1" applyFill="1" applyBorder="1" applyAlignment="1">
      <alignment horizontal="center" vertical="center"/>
    </xf>
    <xf numFmtId="0" fontId="43" fillId="33" borderId="40" xfId="2" applyFont="1" applyFill="1" applyBorder="1" applyAlignment="1">
      <alignment horizontal="center" vertical="center"/>
    </xf>
    <xf numFmtId="9" fontId="43" fillId="9" borderId="40" xfId="5" applyFont="1" applyFill="1" applyBorder="1" applyAlignment="1">
      <alignment horizontal="center" vertical="center"/>
    </xf>
    <xf numFmtId="9" fontId="43" fillId="0" borderId="40" xfId="5" applyFont="1" applyBorder="1" applyAlignment="1">
      <alignment horizontal="center" vertical="center"/>
    </xf>
    <xf numFmtId="0" fontId="46" fillId="9" borderId="40" xfId="2" applyFont="1" applyFill="1" applyBorder="1" applyAlignment="1">
      <alignment horizontal="center" vertical="center"/>
    </xf>
    <xf numFmtId="0" fontId="43" fillId="9" borderId="4" xfId="2" applyFont="1" applyFill="1" applyBorder="1" applyAlignment="1">
      <alignment horizontal="center" vertical="center" wrapText="1"/>
    </xf>
    <xf numFmtId="0" fontId="46" fillId="9" borderId="73" xfId="2" applyFont="1" applyFill="1" applyBorder="1" applyAlignment="1">
      <alignment horizontal="center" vertical="center" wrapText="1"/>
    </xf>
    <xf numFmtId="0" fontId="43" fillId="9" borderId="4" xfId="2" applyFont="1" applyFill="1" applyBorder="1" applyAlignment="1">
      <alignment horizontal="center" vertical="center"/>
    </xf>
    <xf numFmtId="9" fontId="46" fillId="9" borderId="4" xfId="5" applyFont="1" applyFill="1" applyBorder="1" applyAlignment="1">
      <alignment horizontal="center" vertical="center"/>
    </xf>
    <xf numFmtId="0" fontId="46" fillId="39" borderId="4" xfId="2" applyFont="1" applyFill="1" applyBorder="1" applyAlignment="1">
      <alignment horizontal="center" vertical="center"/>
    </xf>
    <xf numFmtId="9" fontId="46" fillId="9" borderId="4" xfId="5" applyFont="1" applyFill="1" applyBorder="1" applyAlignment="1">
      <alignment horizontal="center" vertical="center" wrapText="1"/>
    </xf>
    <xf numFmtId="0" fontId="43" fillId="43" borderId="3" xfId="2" applyFont="1" applyFill="1" applyBorder="1" applyAlignment="1">
      <alignment vertical="center"/>
    </xf>
    <xf numFmtId="0" fontId="46" fillId="42" borderId="3" xfId="2" applyFont="1" applyFill="1" applyBorder="1" applyAlignment="1">
      <alignment horizontal="center" vertical="center"/>
    </xf>
    <xf numFmtId="0" fontId="46" fillId="9" borderId="5" xfId="2" applyFont="1" applyFill="1" applyBorder="1" applyAlignment="1">
      <alignment horizontal="center" vertical="center"/>
    </xf>
    <xf numFmtId="0" fontId="43" fillId="10" borderId="40" xfId="2" applyFont="1" applyFill="1" applyBorder="1" applyAlignment="1">
      <alignment horizontal="left" vertical="center" wrapText="1"/>
    </xf>
    <xf numFmtId="0" fontId="43" fillId="9" borderId="80" xfId="2" applyFont="1" applyFill="1" applyBorder="1" applyAlignment="1">
      <alignment horizontal="center" vertical="center" wrapText="1"/>
    </xf>
    <xf numFmtId="0" fontId="43" fillId="9" borderId="74" xfId="2" applyFont="1" applyFill="1" applyBorder="1" applyAlignment="1">
      <alignment horizontal="center" vertical="center" wrapText="1"/>
    </xf>
    <xf numFmtId="0" fontId="43" fillId="0" borderId="74" xfId="2" applyFont="1" applyBorder="1" applyAlignment="1">
      <alignment vertical="center" wrapText="1"/>
    </xf>
    <xf numFmtId="0" fontId="46" fillId="0" borderId="80" xfId="2" applyFont="1" applyBorder="1" applyAlignment="1">
      <alignment horizontal="center" vertical="center"/>
    </xf>
    <xf numFmtId="0" fontId="43" fillId="0" borderId="73" xfId="2" quotePrefix="1" applyFont="1" applyBorder="1" applyAlignment="1">
      <alignment vertical="center" wrapText="1"/>
    </xf>
    <xf numFmtId="9" fontId="43" fillId="0" borderId="71" xfId="5" applyFont="1" applyBorder="1" applyAlignment="1">
      <alignment vertical="center"/>
    </xf>
    <xf numFmtId="0" fontId="43" fillId="16" borderId="71" xfId="2" applyFont="1" applyFill="1" applyBorder="1" applyAlignment="1">
      <alignment vertical="center"/>
    </xf>
    <xf numFmtId="0" fontId="43" fillId="33" borderId="74" xfId="2" applyFont="1" applyFill="1" applyBorder="1" applyAlignment="1">
      <alignment horizontal="center" vertical="center"/>
    </xf>
    <xf numFmtId="9" fontId="43" fillId="9" borderId="74" xfId="5" applyFont="1" applyFill="1" applyBorder="1" applyAlignment="1">
      <alignment horizontal="center" vertical="center"/>
    </xf>
    <xf numFmtId="9" fontId="43" fillId="0" borderId="74" xfId="5" applyFont="1" applyBorder="1" applyAlignment="1">
      <alignment horizontal="center" vertical="center"/>
    </xf>
    <xf numFmtId="0" fontId="46" fillId="9" borderId="74" xfId="2" applyFont="1" applyFill="1" applyBorder="1" applyAlignment="1">
      <alignment horizontal="center" vertical="center"/>
    </xf>
    <xf numFmtId="0" fontId="43" fillId="0" borderId="80" xfId="2" applyFont="1" applyBorder="1" applyAlignment="1">
      <alignment horizontal="center" vertical="center"/>
    </xf>
    <xf numFmtId="0" fontId="43" fillId="0" borderId="80" xfId="2" applyFont="1" applyBorder="1" applyAlignment="1">
      <alignment vertical="center" wrapText="1"/>
    </xf>
    <xf numFmtId="0" fontId="46" fillId="9" borderId="80" xfId="2" applyFont="1" applyFill="1" applyBorder="1" applyAlignment="1">
      <alignment horizontal="center" vertical="center" wrapText="1"/>
    </xf>
    <xf numFmtId="0" fontId="46" fillId="9" borderId="80" xfId="2" applyFont="1" applyFill="1" applyBorder="1" applyAlignment="1">
      <alignment vertical="center" wrapText="1"/>
    </xf>
    <xf numFmtId="9" fontId="46" fillId="9" borderId="80" xfId="5" applyFont="1" applyFill="1" applyBorder="1" applyAlignment="1">
      <alignment horizontal="center" vertical="center"/>
    </xf>
    <xf numFmtId="0" fontId="46" fillId="39" borderId="80" xfId="2" applyFont="1" applyFill="1" applyBorder="1" applyAlignment="1">
      <alignment horizontal="center" vertical="center"/>
    </xf>
    <xf numFmtId="9" fontId="46" fillId="9" borderId="80" xfId="5" applyFont="1" applyFill="1" applyBorder="1" applyAlignment="1">
      <alignment horizontal="center" vertical="center" wrapText="1"/>
    </xf>
    <xf numFmtId="0" fontId="43" fillId="42" borderId="80" xfId="2" applyFont="1" applyFill="1" applyBorder="1" applyAlignment="1">
      <alignment vertical="center"/>
    </xf>
    <xf numFmtId="0" fontId="46" fillId="11" borderId="73" xfId="2" applyFont="1" applyFill="1" applyBorder="1" applyAlignment="1">
      <alignment horizontal="center" vertical="center"/>
    </xf>
    <xf numFmtId="0" fontId="46" fillId="9" borderId="74" xfId="2" applyFont="1" applyFill="1" applyBorder="1" applyAlignment="1">
      <alignment vertical="center"/>
    </xf>
    <xf numFmtId="17" fontId="43" fillId="9" borderId="80" xfId="2" applyNumberFormat="1" applyFont="1" applyFill="1" applyBorder="1" applyAlignment="1">
      <alignment horizontal="center" vertical="center" wrapText="1"/>
    </xf>
    <xf numFmtId="17" fontId="43" fillId="9" borderId="80" xfId="2" applyNumberFormat="1" applyFont="1" applyFill="1" applyBorder="1" applyAlignment="1">
      <alignment vertical="center" wrapText="1"/>
    </xf>
    <xf numFmtId="0" fontId="43" fillId="10" borderId="80" xfId="2" applyFont="1" applyFill="1" applyBorder="1" applyAlignment="1">
      <alignment vertical="center" wrapText="1"/>
    </xf>
    <xf numFmtId="0" fontId="43" fillId="0" borderId="80" xfId="2" applyFont="1" applyBorder="1" applyAlignment="1">
      <alignment horizontal="center" vertical="center" wrapText="1"/>
    </xf>
    <xf numFmtId="0" fontId="43" fillId="0" borderId="81" xfId="2" quotePrefix="1" applyFont="1" applyBorder="1" applyAlignment="1">
      <alignment vertical="center" wrapText="1"/>
    </xf>
    <xf numFmtId="9" fontId="43" fillId="0" borderId="87" xfId="5" applyFont="1" applyBorder="1" applyAlignment="1">
      <alignment vertical="center"/>
    </xf>
    <xf numFmtId="0" fontId="43" fillId="16" borderId="87" xfId="2" applyFont="1" applyFill="1" applyBorder="1" applyAlignment="1">
      <alignment vertical="center"/>
    </xf>
    <xf numFmtId="0" fontId="46" fillId="0" borderId="83" xfId="2" applyFont="1" applyBorder="1" applyAlignment="1">
      <alignment horizontal="center" vertical="center" wrapText="1"/>
    </xf>
    <xf numFmtId="0" fontId="43" fillId="33" borderId="80" xfId="2" applyFont="1" applyFill="1" applyBorder="1" applyAlignment="1">
      <alignment vertical="center"/>
    </xf>
    <xf numFmtId="9" fontId="43" fillId="9" borderId="80" xfId="5" applyFont="1" applyFill="1" applyBorder="1" applyAlignment="1">
      <alignment horizontal="center" vertical="center"/>
    </xf>
    <xf numFmtId="0" fontId="43" fillId="33" borderId="80" xfId="2" applyFont="1" applyFill="1" applyBorder="1" applyAlignment="1">
      <alignment horizontal="center" vertical="center"/>
    </xf>
    <xf numFmtId="9" fontId="43" fillId="0" borderId="80" xfId="5" applyFont="1" applyBorder="1" applyAlignment="1">
      <alignment horizontal="center" vertical="center"/>
    </xf>
    <xf numFmtId="0" fontId="46" fillId="9" borderId="80" xfId="2" applyFont="1" applyFill="1" applyBorder="1" applyAlignment="1">
      <alignment horizontal="center" vertical="center"/>
    </xf>
    <xf numFmtId="0" fontId="43" fillId="0" borderId="83" xfId="2" applyFont="1" applyBorder="1" applyAlignment="1">
      <alignment horizontal="center" vertical="center"/>
    </xf>
    <xf numFmtId="0" fontId="43" fillId="0" borderId="73" xfId="2" applyFont="1" applyBorder="1" applyAlignment="1">
      <alignment vertical="center" wrapText="1"/>
    </xf>
    <xf numFmtId="0" fontId="46" fillId="9" borderId="73" xfId="2" applyFont="1" applyFill="1" applyBorder="1" applyAlignment="1">
      <alignment vertical="center" wrapText="1"/>
    </xf>
    <xf numFmtId="0" fontId="43" fillId="9" borderId="73" xfId="2" applyFont="1" applyFill="1" applyBorder="1" applyAlignment="1">
      <alignment horizontal="center" vertical="center"/>
    </xf>
    <xf numFmtId="9" fontId="46" fillId="9" borderId="73" xfId="5" applyFont="1" applyFill="1" applyBorder="1" applyAlignment="1">
      <alignment horizontal="center" vertical="center"/>
    </xf>
    <xf numFmtId="0" fontId="46" fillId="39" borderId="73" xfId="2" applyFont="1" applyFill="1" applyBorder="1" applyAlignment="1">
      <alignment horizontal="center" vertical="center"/>
    </xf>
    <xf numFmtId="9" fontId="46" fillId="9" borderId="73" xfId="5" applyFont="1" applyFill="1" applyBorder="1" applyAlignment="1">
      <alignment horizontal="center" vertical="center" wrapText="1"/>
    </xf>
    <xf numFmtId="0" fontId="43" fillId="42" borderId="73" xfId="2" applyFont="1" applyFill="1" applyBorder="1" applyAlignment="1">
      <alignment vertical="center"/>
    </xf>
    <xf numFmtId="0" fontId="46" fillId="9" borderId="73" xfId="2" applyFont="1" applyFill="1" applyBorder="1" applyAlignment="1">
      <alignment horizontal="center" vertical="center"/>
    </xf>
    <xf numFmtId="0" fontId="54" fillId="9" borderId="2" xfId="2" applyFont="1" applyFill="1" applyAlignment="1">
      <alignment horizontal="center" vertical="center" wrapText="1"/>
    </xf>
    <xf numFmtId="0" fontId="7" fillId="9" borderId="3" xfId="2" applyFill="1" applyBorder="1" applyAlignment="1">
      <alignment horizontal="center" vertical="center" wrapText="1"/>
    </xf>
    <xf numFmtId="0" fontId="36" fillId="9" borderId="18" xfId="2" applyFont="1" applyFill="1" applyBorder="1" applyAlignment="1">
      <alignment horizontal="center" vertical="center" wrapText="1" readingOrder="1"/>
    </xf>
    <xf numFmtId="0" fontId="60" fillId="9" borderId="75" xfId="2" applyFont="1" applyFill="1" applyBorder="1" applyAlignment="1">
      <alignment horizontal="center" vertical="center" wrapText="1"/>
    </xf>
    <xf numFmtId="0" fontId="60" fillId="39" borderId="74" xfId="2" applyFont="1" applyFill="1" applyBorder="1" applyAlignment="1">
      <alignment horizontal="center" vertical="center"/>
    </xf>
    <xf numFmtId="9" fontId="60" fillId="9" borderId="74" xfId="2" applyNumberFormat="1" applyFont="1" applyFill="1" applyBorder="1" applyAlignment="1">
      <alignment horizontal="center" vertical="center"/>
    </xf>
    <xf numFmtId="0" fontId="58" fillId="50" borderId="74" xfId="2" applyFont="1" applyFill="1" applyBorder="1" applyAlignment="1">
      <alignment vertical="center"/>
    </xf>
    <xf numFmtId="0" fontId="60" fillId="39" borderId="3" xfId="2" applyFont="1" applyFill="1" applyBorder="1" applyAlignment="1">
      <alignment horizontal="center" vertical="center"/>
    </xf>
    <xf numFmtId="9" fontId="60" fillId="9" borderId="3" xfId="2" applyNumberFormat="1" applyFont="1" applyFill="1" applyBorder="1" applyAlignment="1">
      <alignment horizontal="center" vertical="center"/>
    </xf>
    <xf numFmtId="0" fontId="58" fillId="50" borderId="3" xfId="2" applyFont="1" applyFill="1" applyBorder="1" applyAlignment="1">
      <alignment vertical="center"/>
    </xf>
    <xf numFmtId="0" fontId="60" fillId="9" borderId="3" xfId="2" applyFont="1" applyFill="1" applyBorder="1" applyAlignment="1">
      <alignment horizontal="center" vertical="center"/>
    </xf>
    <xf numFmtId="9" fontId="60" fillId="9" borderId="5" xfId="5" applyFont="1" applyFill="1" applyBorder="1" applyAlignment="1">
      <alignment horizontal="center" vertical="center"/>
    </xf>
    <xf numFmtId="0" fontId="60" fillId="39" borderId="5" xfId="2" applyFont="1" applyFill="1" applyBorder="1" applyAlignment="1">
      <alignment horizontal="center" vertical="center"/>
    </xf>
    <xf numFmtId="9" fontId="60" fillId="9" borderId="72" xfId="5" applyFont="1" applyFill="1" applyBorder="1" applyAlignment="1">
      <alignment horizontal="center" vertical="center" wrapText="1"/>
    </xf>
    <xf numFmtId="9" fontId="60" fillId="9" borderId="5" xfId="2" applyNumberFormat="1" applyFont="1" applyFill="1" applyBorder="1" applyAlignment="1">
      <alignment horizontal="center" vertical="center"/>
    </xf>
    <xf numFmtId="0" fontId="58" fillId="50" borderId="5" xfId="2" applyFont="1" applyFill="1" applyBorder="1" applyAlignment="1">
      <alignment vertical="center"/>
    </xf>
    <xf numFmtId="0" fontId="60" fillId="9" borderId="5" xfId="2" applyFont="1" applyFill="1" applyBorder="1" applyAlignment="1">
      <alignment horizontal="center" vertical="center"/>
    </xf>
    <xf numFmtId="0" fontId="58" fillId="10" borderId="73" xfId="2" applyFont="1" applyFill="1" applyBorder="1" applyAlignment="1">
      <alignment horizontal="center" vertical="center" wrapText="1"/>
    </xf>
    <xf numFmtId="0" fontId="60" fillId="39" borderId="72" xfId="2" applyFont="1" applyFill="1" applyBorder="1" applyAlignment="1">
      <alignment horizontal="center" vertical="center"/>
    </xf>
    <xf numFmtId="9" fontId="60" fillId="9" borderId="72" xfId="2" applyNumberFormat="1" applyFont="1" applyFill="1" applyBorder="1" applyAlignment="1">
      <alignment horizontal="center" vertical="center"/>
    </xf>
    <xf numFmtId="0" fontId="58" fillId="50" borderId="72" xfId="2" applyFont="1" applyFill="1" applyBorder="1" applyAlignment="1">
      <alignment vertical="center"/>
    </xf>
    <xf numFmtId="0" fontId="60" fillId="9" borderId="72" xfId="2" applyFont="1" applyFill="1" applyBorder="1" applyAlignment="1">
      <alignment horizontal="center" vertical="center"/>
    </xf>
    <xf numFmtId="0" fontId="58" fillId="0" borderId="88" xfId="2" applyFont="1" applyBorder="1" applyAlignment="1">
      <alignment horizontal="center" vertical="center" wrapText="1"/>
    </xf>
    <xf numFmtId="0" fontId="60" fillId="9" borderId="80" xfId="2" applyFont="1" applyFill="1" applyBorder="1" applyAlignment="1">
      <alignment horizontal="center" vertical="center" wrapText="1"/>
    </xf>
    <xf numFmtId="0" fontId="58" fillId="0" borderId="80" xfId="2" quotePrefix="1" applyFont="1" applyBorder="1" applyAlignment="1">
      <alignment horizontal="center" vertical="center" wrapText="1"/>
    </xf>
    <xf numFmtId="9" fontId="58" fillId="0" borderId="80" xfId="5" applyFont="1" applyBorder="1" applyAlignment="1">
      <alignment horizontal="center" vertical="center"/>
    </xf>
    <xf numFmtId="0" fontId="58" fillId="11" borderId="80" xfId="2" applyFont="1" applyFill="1" applyBorder="1" applyAlignment="1">
      <alignment horizontal="center" vertical="center"/>
    </xf>
    <xf numFmtId="9" fontId="58" fillId="9" borderId="80" xfId="5" applyFont="1" applyFill="1" applyBorder="1" applyAlignment="1">
      <alignment horizontal="center" vertical="center"/>
    </xf>
    <xf numFmtId="0" fontId="58" fillId="43" borderId="80" xfId="2" applyFont="1" applyFill="1" applyBorder="1" applyAlignment="1">
      <alignment horizontal="center" vertical="center"/>
    </xf>
    <xf numFmtId="0" fontId="60" fillId="43" borderId="80" xfId="2" applyFont="1" applyFill="1" applyBorder="1" applyAlignment="1">
      <alignment horizontal="center" vertical="center"/>
    </xf>
    <xf numFmtId="0" fontId="58" fillId="0" borderId="88" xfId="2" applyFont="1" applyBorder="1" applyAlignment="1">
      <alignment horizontal="center" vertical="center"/>
    </xf>
    <xf numFmtId="0" fontId="60" fillId="39" borderId="73" xfId="2" applyFont="1" applyFill="1" applyBorder="1" applyAlignment="1">
      <alignment horizontal="center" vertical="center"/>
    </xf>
    <xf numFmtId="9" fontId="60" fillId="9" borderId="73" xfId="5" applyFont="1" applyFill="1" applyBorder="1" applyAlignment="1">
      <alignment horizontal="center" vertical="center" wrapText="1"/>
    </xf>
    <xf numFmtId="0" fontId="58" fillId="50" borderId="73" xfId="2" applyFont="1" applyFill="1" applyBorder="1" applyAlignment="1">
      <alignment vertical="center"/>
    </xf>
    <xf numFmtId="17" fontId="58" fillId="10" borderId="73" xfId="2" applyNumberFormat="1" applyFont="1" applyFill="1" applyBorder="1" applyAlignment="1">
      <alignment horizontal="center" vertical="center" wrapText="1"/>
    </xf>
    <xf numFmtId="0" fontId="58" fillId="0" borderId="74" xfId="2" applyFont="1" applyBorder="1" applyAlignment="1">
      <alignment vertical="center" wrapText="1"/>
    </xf>
    <xf numFmtId="9" fontId="60" fillId="9" borderId="74" xfId="5" applyFont="1" applyFill="1" applyBorder="1" applyAlignment="1">
      <alignment horizontal="center" vertical="center" wrapText="1"/>
    </xf>
    <xf numFmtId="0" fontId="58" fillId="0" borderId="2" xfId="2" applyFont="1"/>
    <xf numFmtId="0" fontId="58" fillId="0" borderId="71" xfId="2" applyFont="1" applyBorder="1" applyAlignment="1">
      <alignment vertical="center" wrapText="1"/>
    </xf>
    <xf numFmtId="0" fontId="60" fillId="39" borderId="4" xfId="2" applyFont="1" applyFill="1" applyBorder="1" applyAlignment="1">
      <alignment horizontal="center" vertical="center"/>
    </xf>
    <xf numFmtId="0" fontId="58" fillId="42" borderId="4" xfId="2" applyFont="1" applyFill="1" applyBorder="1" applyAlignment="1">
      <alignment horizontal="center" vertical="center"/>
    </xf>
    <xf numFmtId="0" fontId="60" fillId="42" borderId="3" xfId="2" applyFont="1" applyFill="1" applyBorder="1" applyAlignment="1">
      <alignment horizontal="center" vertical="center"/>
    </xf>
    <xf numFmtId="0" fontId="58" fillId="42" borderId="3" xfId="2" applyFont="1" applyFill="1" applyBorder="1" applyAlignment="1">
      <alignment horizontal="center" vertical="center"/>
    </xf>
    <xf numFmtId="0" fontId="58" fillId="9" borderId="71" xfId="2" applyFont="1" applyFill="1" applyBorder="1" applyAlignment="1">
      <alignment vertical="center" wrapText="1"/>
    </xf>
    <xf numFmtId="0" fontId="58" fillId="9" borderId="72" xfId="7" applyFont="1" applyFill="1" applyBorder="1" applyAlignment="1">
      <alignment horizontal="center" vertical="center"/>
    </xf>
    <xf numFmtId="0" fontId="58" fillId="9" borderId="72" xfId="7" applyFont="1" applyFill="1" applyBorder="1" applyAlignment="1">
      <alignment horizontal="justify" vertical="center" wrapText="1"/>
    </xf>
    <xf numFmtId="0" fontId="60" fillId="9" borderId="72" xfId="7" applyFont="1" applyFill="1" applyBorder="1" applyAlignment="1">
      <alignment horizontal="justify" vertical="center" wrapText="1"/>
    </xf>
    <xf numFmtId="0" fontId="58" fillId="9" borderId="72" xfId="7" applyFont="1" applyFill="1" applyBorder="1" applyAlignment="1" applyProtection="1">
      <alignment horizontal="center" vertical="center"/>
      <protection hidden="1"/>
    </xf>
    <xf numFmtId="9" fontId="58" fillId="2" borderId="72" xfId="7" applyNumberFormat="1" applyFont="1" applyFill="1" applyBorder="1" applyAlignment="1">
      <alignment horizontal="center" vertical="center"/>
    </xf>
    <xf numFmtId="0" fontId="58" fillId="50" borderId="72" xfId="2" applyFont="1" applyFill="1" applyBorder="1" applyAlignment="1">
      <alignment horizontal="center" vertical="center"/>
    </xf>
    <xf numFmtId="0" fontId="58" fillId="9" borderId="74" xfId="7" applyFont="1" applyFill="1" applyBorder="1" applyAlignment="1">
      <alignment horizontal="center" vertical="center"/>
    </xf>
    <xf numFmtId="0" fontId="60" fillId="39" borderId="75" xfId="2" applyFont="1" applyFill="1" applyBorder="1" applyAlignment="1">
      <alignment horizontal="center" vertical="center"/>
    </xf>
    <xf numFmtId="0" fontId="58" fillId="42" borderId="75" xfId="2" applyFont="1" applyFill="1" applyBorder="1" applyAlignment="1">
      <alignment horizontal="center" vertical="center"/>
    </xf>
    <xf numFmtId="0" fontId="60" fillId="42" borderId="75" xfId="2" applyFont="1" applyFill="1" applyBorder="1" applyAlignment="1">
      <alignment horizontal="center" vertical="center"/>
    </xf>
    <xf numFmtId="0" fontId="58" fillId="9" borderId="3" xfId="7" applyFont="1" applyFill="1" applyBorder="1" applyAlignment="1">
      <alignment horizontal="center" vertical="center"/>
    </xf>
    <xf numFmtId="0" fontId="58" fillId="9" borderId="3" xfId="7" applyFont="1" applyFill="1" applyBorder="1" applyAlignment="1">
      <alignment horizontal="center" vertical="center" wrapText="1"/>
    </xf>
    <xf numFmtId="0" fontId="58" fillId="9" borderId="5" xfId="7" applyFont="1" applyFill="1" applyBorder="1" applyAlignment="1">
      <alignment horizontal="center" vertical="center"/>
    </xf>
    <xf numFmtId="0" fontId="60" fillId="9" borderId="4" xfId="2" applyFont="1" applyFill="1" applyBorder="1" applyAlignment="1">
      <alignment vertical="center" wrapText="1"/>
    </xf>
    <xf numFmtId="0" fontId="60" fillId="9" borderId="73" xfId="2" applyFont="1" applyFill="1" applyBorder="1" applyAlignment="1">
      <alignment vertical="center" wrapText="1"/>
    </xf>
    <xf numFmtId="0" fontId="58" fillId="9" borderId="73" xfId="7" applyFont="1" applyFill="1" applyBorder="1" applyAlignment="1">
      <alignment horizontal="center" vertical="center" wrapText="1"/>
    </xf>
    <xf numFmtId="0" fontId="60" fillId="39" borderId="71" xfId="2" applyFont="1" applyFill="1" applyBorder="1" applyAlignment="1">
      <alignment horizontal="center" vertical="center"/>
    </xf>
    <xf numFmtId="0" fontId="58" fillId="42" borderId="5" xfId="2" applyFont="1" applyFill="1" applyBorder="1" applyAlignment="1">
      <alignment horizontal="center" vertical="center"/>
    </xf>
    <xf numFmtId="0" fontId="60" fillId="42" borderId="5" xfId="2" applyFont="1" applyFill="1" applyBorder="1" applyAlignment="1">
      <alignment horizontal="center" vertical="center"/>
    </xf>
    <xf numFmtId="0" fontId="58" fillId="0" borderId="90" xfId="2" applyFont="1" applyBorder="1" applyAlignment="1">
      <alignment horizontal="center" vertical="center" wrapText="1"/>
    </xf>
    <xf numFmtId="0" fontId="58" fillId="16" borderId="80" xfId="2" applyFont="1" applyFill="1" applyBorder="1" applyAlignment="1">
      <alignment horizontal="center" vertical="center"/>
    </xf>
    <xf numFmtId="0" fontId="58" fillId="33" borderId="80" xfId="2" applyFont="1" applyFill="1" applyBorder="1" applyAlignment="1">
      <alignment horizontal="center" vertical="center"/>
    </xf>
    <xf numFmtId="0" fontId="58" fillId="0" borderId="80" xfId="2" applyFont="1" applyBorder="1" applyAlignment="1">
      <alignment vertical="center" wrapText="1"/>
    </xf>
    <xf numFmtId="9" fontId="58" fillId="9" borderId="80" xfId="5" applyFont="1" applyFill="1" applyBorder="1" applyAlignment="1">
      <alignment vertical="center"/>
    </xf>
    <xf numFmtId="0" fontId="58" fillId="33" borderId="80" xfId="2" applyFont="1" applyFill="1" applyBorder="1" applyAlignment="1">
      <alignment vertical="center"/>
    </xf>
    <xf numFmtId="0" fontId="60" fillId="0" borderId="80" xfId="2" applyFont="1" applyBorder="1" applyAlignment="1">
      <alignment horizontal="center" vertical="center"/>
    </xf>
    <xf numFmtId="0" fontId="60" fillId="9" borderId="80" xfId="2" applyFont="1" applyFill="1" applyBorder="1" applyAlignment="1">
      <alignment horizontal="justify" vertical="center" wrapText="1"/>
    </xf>
    <xf numFmtId="0" fontId="58" fillId="9" borderId="82" xfId="2" applyFont="1" applyFill="1" applyBorder="1" applyAlignment="1">
      <alignment horizontal="center" vertical="center"/>
    </xf>
    <xf numFmtId="0" fontId="58" fillId="9" borderId="80" xfId="2" applyFont="1" applyFill="1" applyBorder="1" applyAlignment="1">
      <alignment horizontal="center" vertical="center"/>
    </xf>
    <xf numFmtId="9" fontId="60" fillId="9" borderId="80" xfId="2" applyNumberFormat="1" applyFont="1" applyFill="1" applyBorder="1" applyAlignment="1">
      <alignment horizontal="center" vertical="center"/>
    </xf>
    <xf numFmtId="0" fontId="58" fillId="50" borderId="80" xfId="2" applyFont="1" applyFill="1" applyBorder="1" applyAlignment="1">
      <alignment vertical="center"/>
    </xf>
    <xf numFmtId="0" fontId="60" fillId="9" borderId="80" xfId="2" applyFont="1" applyFill="1" applyBorder="1" applyAlignment="1">
      <alignment horizontal="center" vertical="center"/>
    </xf>
    <xf numFmtId="0" fontId="58" fillId="9" borderId="91" xfId="2" applyFont="1" applyFill="1" applyBorder="1" applyAlignment="1">
      <alignment horizontal="center" vertical="center" wrapText="1"/>
    </xf>
    <xf numFmtId="0" fontId="60" fillId="2" borderId="80" xfId="2" applyFont="1" applyFill="1" applyBorder="1" applyAlignment="1">
      <alignment horizontal="justify" vertical="center" wrapText="1"/>
    </xf>
    <xf numFmtId="0" fontId="60" fillId="2" borderId="80" xfId="2" applyFont="1" applyFill="1" applyBorder="1" applyAlignment="1">
      <alignment horizontal="center" vertical="center" wrapText="1"/>
    </xf>
    <xf numFmtId="0" fontId="60" fillId="9" borderId="74" xfId="2" applyFont="1" applyFill="1" applyBorder="1" applyAlignment="1">
      <alignment vertical="center" wrapText="1"/>
    </xf>
    <xf numFmtId="9" fontId="60" fillId="9" borderId="14" xfId="5" applyFont="1" applyFill="1" applyBorder="1" applyAlignment="1">
      <alignment horizontal="center" vertical="center" wrapText="1"/>
    </xf>
    <xf numFmtId="0" fontId="58" fillId="41" borderId="71" xfId="2" applyFont="1" applyFill="1" applyBorder="1" applyAlignment="1">
      <alignment vertical="center"/>
    </xf>
    <xf numFmtId="0" fontId="58" fillId="0" borderId="82" xfId="2" applyFont="1" applyBorder="1"/>
    <xf numFmtId="0" fontId="58" fillId="41" borderId="3" xfId="2" applyFont="1" applyFill="1" applyBorder="1" applyAlignment="1">
      <alignment vertical="center"/>
    </xf>
    <xf numFmtId="0" fontId="99" fillId="34" borderId="4" xfId="2" applyFont="1" applyFill="1" applyBorder="1" applyAlignment="1">
      <alignment vertical="center"/>
    </xf>
    <xf numFmtId="0" fontId="99" fillId="34" borderId="72" xfId="2" applyFont="1" applyFill="1" applyBorder="1" applyAlignment="1">
      <alignment vertical="center"/>
    </xf>
    <xf numFmtId="0" fontId="7" fillId="51" borderId="2" xfId="2" applyFill="1"/>
    <xf numFmtId="0" fontId="58" fillId="51" borderId="2" xfId="2" applyFont="1" applyFill="1" applyAlignment="1">
      <alignment horizontal="center" vertical="center" wrapText="1"/>
    </xf>
    <xf numFmtId="0" fontId="58" fillId="51" borderId="14" xfId="2" applyFont="1" applyFill="1" applyBorder="1" applyAlignment="1">
      <alignment horizontal="center" vertical="center" wrapText="1"/>
    </xf>
    <xf numFmtId="0" fontId="58" fillId="51" borderId="71" xfId="2" applyFont="1" applyFill="1" applyBorder="1" applyAlignment="1">
      <alignment horizontal="center" vertical="center" wrapText="1"/>
    </xf>
    <xf numFmtId="0" fontId="60" fillId="51" borderId="71" xfId="2" applyFont="1" applyFill="1" applyBorder="1" applyAlignment="1">
      <alignment horizontal="center" vertical="center" wrapText="1"/>
    </xf>
    <xf numFmtId="0" fontId="58" fillId="51" borderId="71" xfId="2" applyFont="1" applyFill="1" applyBorder="1" applyAlignment="1">
      <alignment horizontal="center" vertical="center"/>
    </xf>
    <xf numFmtId="0" fontId="58" fillId="51" borderId="71" xfId="2" quotePrefix="1" applyFont="1" applyFill="1" applyBorder="1" applyAlignment="1">
      <alignment horizontal="center" vertical="center" wrapText="1"/>
    </xf>
    <xf numFmtId="9" fontId="58" fillId="51" borderId="71" xfId="5" applyFont="1" applyFill="1" applyBorder="1" applyAlignment="1">
      <alignment horizontal="center" vertical="center"/>
    </xf>
    <xf numFmtId="0" fontId="60" fillId="51" borderId="71" xfId="2" applyFont="1" applyFill="1" applyBorder="1" applyAlignment="1">
      <alignment horizontal="center" vertical="center"/>
    </xf>
    <xf numFmtId="9" fontId="60" fillId="51" borderId="71" xfId="5" applyFont="1" applyFill="1" applyBorder="1" applyAlignment="1">
      <alignment horizontal="center" vertical="center"/>
    </xf>
    <xf numFmtId="9" fontId="60" fillId="51" borderId="71" xfId="5" applyFont="1" applyFill="1" applyBorder="1" applyAlignment="1">
      <alignment horizontal="center" vertical="center" wrapText="1"/>
    </xf>
    <xf numFmtId="0" fontId="99" fillId="51" borderId="71" xfId="2" applyFont="1" applyFill="1" applyBorder="1" applyAlignment="1">
      <alignment vertical="center"/>
    </xf>
    <xf numFmtId="0" fontId="58" fillId="52" borderId="71" xfId="2" applyFont="1" applyFill="1" applyBorder="1" applyAlignment="1">
      <alignment horizontal="center" vertical="center" wrapText="1"/>
    </xf>
    <xf numFmtId="0" fontId="61" fillId="52" borderId="71" xfId="2" applyFont="1" applyFill="1" applyBorder="1" applyAlignment="1">
      <alignment horizontal="left" vertical="center" wrapText="1"/>
    </xf>
    <xf numFmtId="0" fontId="58" fillId="51" borderId="2" xfId="2" applyFont="1" applyFill="1"/>
    <xf numFmtId="0" fontId="58" fillId="42" borderId="3" xfId="2" applyFont="1" applyFill="1" applyBorder="1" applyAlignment="1">
      <alignment vertical="center"/>
    </xf>
    <xf numFmtId="0" fontId="58" fillId="9" borderId="2" xfId="2" applyFont="1" applyFill="1"/>
    <xf numFmtId="0" fontId="58" fillId="42" borderId="72" xfId="2" applyFont="1" applyFill="1" applyBorder="1" applyAlignment="1">
      <alignment vertical="center"/>
    </xf>
    <xf numFmtId="9" fontId="59" fillId="6" borderId="4" xfId="2" applyNumberFormat="1" applyFont="1" applyFill="1" applyBorder="1" applyAlignment="1">
      <alignment horizontal="center" vertical="center" wrapText="1" readingOrder="1"/>
    </xf>
    <xf numFmtId="9" fontId="59" fillId="6" borderId="3" xfId="2" applyNumberFormat="1" applyFont="1" applyFill="1" applyBorder="1" applyAlignment="1">
      <alignment horizontal="center" vertical="center" wrapText="1" readingOrder="1"/>
    </xf>
    <xf numFmtId="9" fontId="59" fillId="6" borderId="72" xfId="2" applyNumberFormat="1" applyFont="1" applyFill="1" applyBorder="1" applyAlignment="1">
      <alignment horizontal="center" vertical="center" wrapText="1" readingOrder="1"/>
    </xf>
    <xf numFmtId="0" fontId="60" fillId="9" borderId="2" xfId="2" applyFont="1" applyFill="1" applyAlignment="1">
      <alignment horizontal="center" vertical="center" wrapText="1"/>
    </xf>
    <xf numFmtId="9" fontId="58" fillId="9" borderId="2" xfId="5" applyFont="1" applyFill="1" applyBorder="1" applyAlignment="1">
      <alignment horizontal="center" vertical="center"/>
    </xf>
    <xf numFmtId="0" fontId="60" fillId="9" borderId="2" xfId="2" applyFont="1" applyFill="1" applyAlignment="1">
      <alignment horizontal="center" vertical="center"/>
    </xf>
    <xf numFmtId="9" fontId="60" fillId="9" borderId="2" xfId="5" applyFont="1" applyFill="1" applyBorder="1" applyAlignment="1">
      <alignment horizontal="center" vertical="center"/>
    </xf>
    <xf numFmtId="9" fontId="60" fillId="9" borderId="2" xfId="5" applyFont="1" applyFill="1" applyBorder="1" applyAlignment="1">
      <alignment horizontal="center" vertical="center" wrapText="1"/>
    </xf>
    <xf numFmtId="0" fontId="99" fillId="9" borderId="2" xfId="2" applyFont="1" applyFill="1" applyAlignment="1">
      <alignment vertical="center"/>
    </xf>
    <xf numFmtId="0" fontId="58" fillId="10" borderId="2" xfId="2" applyFont="1" applyFill="1" applyAlignment="1">
      <alignment horizontal="center" vertical="center" wrapText="1"/>
    </xf>
    <xf numFmtId="0" fontId="61" fillId="10" borderId="2" xfId="2" applyFont="1" applyFill="1" applyAlignment="1">
      <alignment horizontal="left" vertical="center" wrapText="1"/>
    </xf>
    <xf numFmtId="0" fontId="58" fillId="9" borderId="2" xfId="2" applyFont="1" applyFill="1" applyAlignment="1">
      <alignment horizontal="center"/>
    </xf>
    <xf numFmtId="0" fontId="58" fillId="9" borderId="2" xfId="2" applyFont="1" applyFill="1" applyAlignment="1">
      <alignment vertical="center" wrapText="1"/>
    </xf>
    <xf numFmtId="0" fontId="103" fillId="30" borderId="3" xfId="2" applyFont="1" applyFill="1" applyBorder="1" applyAlignment="1">
      <alignment horizontal="center" vertical="center"/>
    </xf>
    <xf numFmtId="0" fontId="106" fillId="2" borderId="2" xfId="2" applyFont="1" applyFill="1"/>
    <xf numFmtId="0" fontId="105" fillId="0" borderId="2" xfId="2" applyFont="1" applyAlignment="1">
      <alignment vertical="center"/>
    </xf>
    <xf numFmtId="0" fontId="107" fillId="4" borderId="3" xfId="2" applyFont="1" applyFill="1" applyBorder="1" applyAlignment="1">
      <alignment horizontal="center" vertical="center" wrapText="1" readingOrder="1"/>
    </xf>
    <xf numFmtId="0" fontId="108" fillId="2" borderId="3" xfId="2" applyFont="1" applyFill="1" applyBorder="1" applyAlignment="1">
      <alignment horizontal="center" vertical="center"/>
    </xf>
    <xf numFmtId="0" fontId="109" fillId="2" borderId="2" xfId="2" applyFont="1" applyFill="1"/>
    <xf numFmtId="0" fontId="58" fillId="2" borderId="3" xfId="2" applyFont="1" applyFill="1" applyBorder="1" applyAlignment="1">
      <alignment horizontal="center" vertical="center" wrapText="1"/>
    </xf>
    <xf numFmtId="0" fontId="107" fillId="32" borderId="2" xfId="2" applyFont="1" applyFill="1" applyAlignment="1">
      <alignment horizontal="center" vertical="center" wrapText="1" readingOrder="1"/>
    </xf>
    <xf numFmtId="0" fontId="59" fillId="3" borderId="3" xfId="2" applyFont="1" applyFill="1" applyBorder="1" applyAlignment="1">
      <alignment horizontal="center" vertical="center" wrapText="1" readingOrder="1"/>
    </xf>
    <xf numFmtId="0" fontId="59" fillId="0" borderId="3" xfId="2" applyFont="1" applyBorder="1" applyAlignment="1">
      <alignment horizontal="center" vertical="center" wrapText="1" readingOrder="1"/>
    </xf>
    <xf numFmtId="9" fontId="59" fillId="0" borderId="3" xfId="2" applyNumberFormat="1" applyFont="1" applyBorder="1" applyAlignment="1">
      <alignment horizontal="center" vertical="center" wrapText="1" readingOrder="1"/>
    </xf>
    <xf numFmtId="0" fontId="108" fillId="2" borderId="3" xfId="2" applyFont="1" applyFill="1" applyBorder="1" applyAlignment="1">
      <alignment horizontal="center" vertical="center" readingOrder="1"/>
    </xf>
    <xf numFmtId="9" fontId="59" fillId="3" borderId="3" xfId="2" applyNumberFormat="1" applyFont="1" applyFill="1" applyBorder="1" applyAlignment="1">
      <alignment horizontal="center" vertical="center" wrapText="1" readingOrder="1"/>
    </xf>
    <xf numFmtId="0" fontId="110" fillId="9" borderId="3" xfId="2" applyFont="1" applyFill="1" applyBorder="1" applyAlignment="1">
      <alignment horizontal="left" vertical="center" wrapText="1" readingOrder="1"/>
    </xf>
    <xf numFmtId="0" fontId="59" fillId="0" borderId="2" xfId="2" applyFont="1" applyAlignment="1">
      <alignment horizontal="center" vertical="center" wrapText="1" readingOrder="1"/>
    </xf>
    <xf numFmtId="0" fontId="59" fillId="5" borderId="3" xfId="2" applyFont="1" applyFill="1" applyBorder="1" applyAlignment="1">
      <alignment horizontal="center" vertical="center" wrapText="1" readingOrder="1"/>
    </xf>
    <xf numFmtId="9" fontId="59" fillId="5" borderId="3" xfId="2" applyNumberFormat="1" applyFont="1" applyFill="1" applyBorder="1" applyAlignment="1">
      <alignment horizontal="center" vertical="center" wrapText="1" readingOrder="1"/>
    </xf>
    <xf numFmtId="0" fontId="110" fillId="0" borderId="3" xfId="2" applyFont="1" applyBorder="1" applyAlignment="1">
      <alignment horizontal="center" vertical="center" wrapText="1" readingOrder="1"/>
    </xf>
    <xf numFmtId="0" fontId="59" fillId="9" borderId="3" xfId="2" applyFont="1" applyFill="1" applyBorder="1" applyAlignment="1">
      <alignment horizontal="left" vertical="center" wrapText="1" readingOrder="1"/>
    </xf>
    <xf numFmtId="0" fontId="110" fillId="0" borderId="2" xfId="2" applyFont="1" applyAlignment="1">
      <alignment horizontal="center" vertical="center" wrapText="1" readingOrder="1"/>
    </xf>
    <xf numFmtId="0" fontId="59" fillId="6" borderId="3" xfId="2" applyFont="1" applyFill="1" applyBorder="1" applyAlignment="1">
      <alignment horizontal="center" vertical="center" wrapText="1" readingOrder="1"/>
    </xf>
    <xf numFmtId="0" fontId="59" fillId="7" borderId="3" xfId="2" applyFont="1" applyFill="1" applyBorder="1" applyAlignment="1">
      <alignment horizontal="center" vertical="center" wrapText="1" readingOrder="1"/>
    </xf>
    <xf numFmtId="9" fontId="59" fillId="7" borderId="3" xfId="2" applyNumberFormat="1" applyFont="1" applyFill="1" applyBorder="1" applyAlignment="1">
      <alignment horizontal="center" vertical="center" wrapText="1" readingOrder="1"/>
    </xf>
    <xf numFmtId="0" fontId="111" fillId="8" borderId="3" xfId="2" applyFont="1" applyFill="1" applyBorder="1" applyAlignment="1">
      <alignment horizontal="center" vertical="center" wrapText="1" readingOrder="1"/>
    </xf>
    <xf numFmtId="9" fontId="111" fillId="8" borderId="3" xfId="2" applyNumberFormat="1" applyFont="1" applyFill="1" applyBorder="1" applyAlignment="1">
      <alignment horizontal="center" vertical="center" wrapText="1" readingOrder="1"/>
    </xf>
    <xf numFmtId="0" fontId="59" fillId="0" borderId="3" xfId="2" applyFont="1" applyBorder="1" applyAlignment="1">
      <alignment horizontal="left" vertical="center" wrapText="1" readingOrder="1"/>
    </xf>
    <xf numFmtId="0" fontId="112" fillId="2" borderId="3" xfId="2" applyFont="1" applyFill="1" applyBorder="1"/>
    <xf numFmtId="0" fontId="113" fillId="0" borderId="44" xfId="4" applyFont="1" applyBorder="1" applyAlignment="1">
      <alignment horizontal="center" vertical="center" wrapText="1"/>
    </xf>
    <xf numFmtId="0" fontId="113" fillId="0" borderId="26" xfId="4" applyFont="1" applyBorder="1" applyAlignment="1">
      <alignment horizontal="center" vertical="center" wrapText="1"/>
    </xf>
    <xf numFmtId="0" fontId="59" fillId="2" borderId="2" xfId="2" applyFont="1" applyFill="1" applyAlignment="1">
      <alignment horizontal="left" vertical="center" wrapText="1" readingOrder="1"/>
    </xf>
    <xf numFmtId="0" fontId="105" fillId="2" borderId="2" xfId="2" applyFont="1" applyFill="1" applyAlignment="1">
      <alignment horizontal="left" vertical="center"/>
    </xf>
    <xf numFmtId="0" fontId="105" fillId="2" borderId="2" xfId="2" applyFont="1" applyFill="1" applyAlignment="1">
      <alignment vertical="center"/>
    </xf>
    <xf numFmtId="0" fontId="60" fillId="35" borderId="8" xfId="4" applyFont="1" applyFill="1" applyBorder="1"/>
    <xf numFmtId="0" fontId="60" fillId="35" borderId="11" xfId="4" applyFont="1" applyFill="1" applyBorder="1"/>
    <xf numFmtId="0" fontId="60" fillId="0" borderId="13" xfId="4" applyFont="1" applyBorder="1" applyAlignment="1">
      <alignment vertical="center" wrapText="1"/>
    </xf>
    <xf numFmtId="0" fontId="60" fillId="0" borderId="2" xfId="4" applyFont="1" applyAlignment="1">
      <alignment vertical="center" wrapText="1"/>
    </xf>
    <xf numFmtId="9" fontId="60" fillId="0" borderId="3" xfId="4" applyNumberFormat="1" applyFont="1" applyBorder="1" applyAlignment="1">
      <alignment horizontal="center" vertical="center" wrapText="1"/>
    </xf>
    <xf numFmtId="9" fontId="60" fillId="0" borderId="18" xfId="4" applyNumberFormat="1" applyFont="1" applyBorder="1" applyAlignment="1">
      <alignment horizontal="center" vertical="center" wrapText="1"/>
    </xf>
    <xf numFmtId="0" fontId="60" fillId="0" borderId="3" xfId="4" applyFont="1" applyBorder="1" applyAlignment="1">
      <alignment vertical="center" wrapText="1"/>
    </xf>
    <xf numFmtId="0" fontId="60" fillId="0" borderId="3" xfId="2" applyFont="1" applyBorder="1" applyAlignment="1">
      <alignment horizontal="center" vertical="center" wrapText="1" readingOrder="1"/>
    </xf>
    <xf numFmtId="0" fontId="60" fillId="9" borderId="18" xfId="2" applyFont="1" applyFill="1" applyBorder="1" applyAlignment="1">
      <alignment horizontal="center" vertical="center" wrapText="1" readingOrder="1"/>
    </xf>
    <xf numFmtId="9" fontId="60" fillId="0" borderId="32" xfId="4" applyNumberFormat="1" applyFont="1" applyBorder="1" applyAlignment="1">
      <alignment horizontal="center" vertical="center" wrapText="1"/>
    </xf>
    <xf numFmtId="0" fontId="114" fillId="36" borderId="3" xfId="2" applyFont="1" applyFill="1" applyBorder="1" applyAlignment="1">
      <alignment horizontal="center" vertical="center" wrapText="1" readingOrder="1"/>
    </xf>
    <xf numFmtId="0" fontId="60" fillId="34" borderId="18" xfId="2" applyFont="1" applyFill="1" applyBorder="1" applyAlignment="1">
      <alignment horizontal="center" vertical="center" wrapText="1" readingOrder="1"/>
    </xf>
    <xf numFmtId="0" fontId="114" fillId="37" borderId="3" xfId="2" applyFont="1" applyFill="1" applyBorder="1" applyAlignment="1">
      <alignment horizontal="center" vertical="center" wrapText="1" readingOrder="1"/>
    </xf>
    <xf numFmtId="0" fontId="60" fillId="9" borderId="3" xfId="2" applyFont="1" applyFill="1" applyBorder="1" applyAlignment="1">
      <alignment horizontal="center" vertical="center" wrapText="1" readingOrder="1"/>
    </xf>
    <xf numFmtId="0" fontId="114" fillId="31" borderId="3" xfId="2" applyFont="1" applyFill="1" applyBorder="1" applyAlignment="1">
      <alignment horizontal="center" vertical="center" wrapText="1" readingOrder="1"/>
    </xf>
    <xf numFmtId="9" fontId="60" fillId="0" borderId="43" xfId="4" applyNumberFormat="1" applyFont="1" applyBorder="1" applyAlignment="1">
      <alignment horizontal="center" vertical="center" wrapText="1"/>
    </xf>
    <xf numFmtId="0" fontId="60" fillId="0" borderId="44" xfId="2" applyFont="1" applyBorder="1" applyAlignment="1">
      <alignment horizontal="center" vertical="center" wrapText="1" readingOrder="1"/>
    </xf>
    <xf numFmtId="0" fontId="114" fillId="31" borderId="44" xfId="2" applyFont="1" applyFill="1" applyBorder="1" applyAlignment="1">
      <alignment horizontal="center" vertical="center" wrapText="1" readingOrder="1"/>
    </xf>
    <xf numFmtId="0" fontId="114" fillId="37" borderId="44" xfId="2" applyFont="1" applyFill="1" applyBorder="1" applyAlignment="1">
      <alignment horizontal="center" vertical="center" wrapText="1" readingOrder="1"/>
    </xf>
    <xf numFmtId="0" fontId="114" fillId="36" borderId="44" xfId="2" applyFont="1" applyFill="1" applyBorder="1" applyAlignment="1">
      <alignment horizontal="center" vertical="center" wrapText="1" readingOrder="1"/>
    </xf>
    <xf numFmtId="0" fontId="60" fillId="34" borderId="26" xfId="2" applyFont="1" applyFill="1" applyBorder="1" applyAlignment="1">
      <alignment horizontal="center" vertical="center" wrapText="1" readingOrder="1"/>
    </xf>
    <xf numFmtId="9" fontId="40" fillId="30" borderId="28" xfId="6" applyNumberFormat="1" applyFont="1" applyFill="1" applyBorder="1" applyAlignment="1">
      <alignment horizontal="center" vertical="center" wrapText="1"/>
    </xf>
    <xf numFmtId="9" fontId="40" fillId="30" borderId="68" xfId="6" applyNumberFormat="1" applyFont="1" applyFill="1" applyBorder="1" applyAlignment="1">
      <alignment horizontal="center" vertical="center" wrapText="1"/>
    </xf>
    <xf numFmtId="9" fontId="40" fillId="30" borderId="69" xfId="6" applyNumberFormat="1" applyFont="1" applyFill="1" applyBorder="1" applyAlignment="1">
      <alignment horizontal="center" vertical="center" wrapText="1"/>
    </xf>
    <xf numFmtId="9" fontId="40" fillId="39" borderId="29" xfId="6" applyNumberFormat="1" applyFont="1" applyFill="1" applyBorder="1" applyAlignment="1">
      <alignment horizontal="center" vertical="center" wrapText="1"/>
    </xf>
    <xf numFmtId="0" fontId="43" fillId="16" borderId="40" xfId="2" applyFont="1" applyFill="1" applyBorder="1" applyAlignment="1">
      <alignment horizontal="center" vertical="center"/>
    </xf>
    <xf numFmtId="17" fontId="43" fillId="0" borderId="40" xfId="2" applyNumberFormat="1" applyFont="1" applyBorder="1" applyAlignment="1">
      <alignment horizontal="center" vertical="center" wrapText="1"/>
    </xf>
    <xf numFmtId="0" fontId="44" fillId="9" borderId="40" xfId="2" applyFont="1" applyFill="1" applyBorder="1" applyAlignment="1">
      <alignment horizontal="left" vertical="center" wrapText="1"/>
    </xf>
    <xf numFmtId="0" fontId="43" fillId="0" borderId="74" xfId="2" applyFont="1" applyBorder="1" applyAlignment="1">
      <alignment horizontal="center" vertical="center" wrapText="1"/>
    </xf>
    <xf numFmtId="0" fontId="46" fillId="9" borderId="74" xfId="2" applyFont="1" applyFill="1" applyBorder="1" applyAlignment="1">
      <alignment horizontal="center" vertical="center" wrapText="1"/>
    </xf>
    <xf numFmtId="0" fontId="43" fillId="0" borderId="74" xfId="2" applyFont="1" applyBorder="1" applyAlignment="1">
      <alignment horizontal="center" vertical="center"/>
    </xf>
    <xf numFmtId="0" fontId="43" fillId="0" borderId="89" xfId="2" applyFont="1" applyBorder="1" applyAlignment="1">
      <alignment horizontal="center" vertical="center"/>
    </xf>
    <xf numFmtId="0" fontId="43" fillId="0" borderId="75" xfId="2" applyFont="1" applyBorder="1" applyAlignment="1">
      <alignment horizontal="center" vertical="center" wrapText="1"/>
    </xf>
    <xf numFmtId="0" fontId="43" fillId="0" borderId="75" xfId="2" applyFont="1" applyBorder="1" applyAlignment="1">
      <alignment horizontal="center" vertical="center"/>
    </xf>
    <xf numFmtId="0" fontId="46" fillId="0" borderId="75" xfId="2" applyFont="1" applyBorder="1" applyAlignment="1">
      <alignment vertical="center" wrapText="1"/>
    </xf>
    <xf numFmtId="9" fontId="46" fillId="9" borderId="74" xfId="5" applyFont="1" applyFill="1" applyBorder="1" applyAlignment="1">
      <alignment horizontal="center" vertical="center"/>
    </xf>
    <xf numFmtId="9" fontId="46" fillId="9" borderId="75" xfId="5" applyFont="1" applyFill="1" applyBorder="1" applyAlignment="1">
      <alignment horizontal="center" vertical="center"/>
    </xf>
    <xf numFmtId="0" fontId="46" fillId="39" borderId="75" xfId="2" applyFont="1" applyFill="1" applyBorder="1" applyAlignment="1">
      <alignment horizontal="center" vertical="center"/>
    </xf>
    <xf numFmtId="9" fontId="46" fillId="9" borderId="75" xfId="5" applyFont="1" applyFill="1" applyBorder="1" applyAlignment="1">
      <alignment horizontal="center" vertical="center" wrapText="1"/>
    </xf>
    <xf numFmtId="0" fontId="43" fillId="42" borderId="75" xfId="2" applyFont="1" applyFill="1" applyBorder="1" applyAlignment="1">
      <alignment vertical="center"/>
    </xf>
    <xf numFmtId="0" fontId="46" fillId="9" borderId="75" xfId="2" applyFont="1" applyFill="1" applyBorder="1" applyAlignment="1">
      <alignment horizontal="center" vertical="center"/>
    </xf>
    <xf numFmtId="0" fontId="43" fillId="0" borderId="7" xfId="2" applyFont="1" applyBorder="1" applyAlignment="1">
      <alignment horizontal="center" vertical="center"/>
    </xf>
    <xf numFmtId="0" fontId="46" fillId="0" borderId="4" xfId="2" applyFont="1" applyBorder="1" applyAlignment="1">
      <alignment vertical="center" wrapText="1"/>
    </xf>
    <xf numFmtId="0" fontId="43" fillId="0" borderId="6" xfId="2" applyFont="1" applyBorder="1" applyAlignment="1">
      <alignment horizontal="center" vertical="center"/>
    </xf>
    <xf numFmtId="9" fontId="46" fillId="9" borderId="17" xfId="5" applyFont="1" applyFill="1" applyBorder="1" applyAlignment="1">
      <alignment horizontal="center" vertical="center"/>
    </xf>
    <xf numFmtId="0" fontId="43" fillId="42" borderId="3" xfId="2" applyFont="1" applyFill="1" applyBorder="1" applyAlignment="1">
      <alignment vertical="center"/>
    </xf>
    <xf numFmtId="0" fontId="46" fillId="9" borderId="4" xfId="2" applyFont="1" applyFill="1" applyBorder="1" applyAlignment="1">
      <alignment horizontal="center" vertical="center"/>
    </xf>
    <xf numFmtId="0" fontId="43" fillId="42" borderId="72" xfId="2" applyFont="1" applyFill="1" applyBorder="1" applyAlignment="1">
      <alignment vertical="center"/>
    </xf>
    <xf numFmtId="0" fontId="46" fillId="9" borderId="72" xfId="2" applyFont="1" applyFill="1" applyBorder="1" applyAlignment="1">
      <alignment horizontal="center" vertical="center"/>
    </xf>
    <xf numFmtId="0" fontId="43" fillId="9" borderId="75" xfId="2" applyFont="1" applyFill="1" applyBorder="1" applyAlignment="1">
      <alignment horizontal="center" vertical="center" wrapText="1"/>
    </xf>
    <xf numFmtId="0" fontId="43" fillId="9" borderId="75" xfId="2" applyFont="1" applyFill="1" applyBorder="1" applyAlignment="1">
      <alignment horizontal="center" vertical="center"/>
    </xf>
    <xf numFmtId="0" fontId="43" fillId="43" borderId="4" xfId="2" applyFont="1" applyFill="1" applyBorder="1" applyAlignment="1">
      <alignment vertical="center"/>
    </xf>
    <xf numFmtId="0" fontId="46" fillId="9" borderId="3" xfId="2" applyFont="1" applyFill="1" applyBorder="1" applyAlignment="1">
      <alignment horizontal="center" vertical="center" wrapText="1"/>
    </xf>
    <xf numFmtId="0" fontId="43" fillId="43" borderId="72" xfId="2" applyFont="1" applyFill="1" applyBorder="1" applyAlignment="1">
      <alignment vertical="center"/>
    </xf>
    <xf numFmtId="0" fontId="7" fillId="9" borderId="16" xfId="2" applyFill="1" applyBorder="1"/>
    <xf numFmtId="0" fontId="46" fillId="9" borderId="75" xfId="2" applyFont="1" applyFill="1" applyBorder="1" applyAlignment="1">
      <alignment horizontal="center" vertical="center" wrapText="1"/>
    </xf>
    <xf numFmtId="0" fontId="43" fillId="0" borderId="75" xfId="2" quotePrefix="1" applyFont="1" applyBorder="1" applyAlignment="1">
      <alignment horizontal="center" vertical="center" wrapText="1"/>
    </xf>
    <xf numFmtId="9" fontId="43" fillId="0" borderId="75" xfId="5" applyFont="1" applyBorder="1" applyAlignment="1">
      <alignment horizontal="center" vertical="center"/>
    </xf>
    <xf numFmtId="0" fontId="43" fillId="16" borderId="75" xfId="2" applyFont="1" applyFill="1" applyBorder="1" applyAlignment="1">
      <alignment horizontal="center" vertical="center"/>
    </xf>
    <xf numFmtId="9" fontId="43" fillId="9" borderId="75" xfId="5" applyFont="1" applyFill="1" applyBorder="1" applyAlignment="1">
      <alignment horizontal="center" vertical="center"/>
    </xf>
    <xf numFmtId="0" fontId="43" fillId="33" borderId="75" xfId="2" applyFont="1" applyFill="1" applyBorder="1" applyAlignment="1">
      <alignment horizontal="center" vertical="center"/>
    </xf>
    <xf numFmtId="0" fontId="46" fillId="0" borderId="75" xfId="2" applyFont="1" applyBorder="1" applyAlignment="1">
      <alignment horizontal="center" vertical="center" wrapText="1"/>
    </xf>
    <xf numFmtId="0" fontId="46" fillId="11" borderId="4" xfId="2" applyFont="1" applyFill="1" applyBorder="1" applyAlignment="1">
      <alignment horizontal="center" vertical="center"/>
    </xf>
    <xf numFmtId="14" fontId="43" fillId="9" borderId="75" xfId="2" applyNumberFormat="1" applyFont="1" applyFill="1" applyBorder="1" applyAlignment="1">
      <alignment horizontal="center" vertical="center"/>
    </xf>
    <xf numFmtId="0" fontId="44" fillId="10" borderId="75" xfId="2" applyFont="1" applyFill="1" applyBorder="1" applyAlignment="1">
      <alignment horizontal="left" vertical="center" wrapText="1"/>
    </xf>
    <xf numFmtId="0" fontId="63" fillId="9" borderId="2" xfId="2" applyFont="1" applyFill="1" applyAlignment="1">
      <alignment horizontal="center" vertical="center" wrapText="1"/>
    </xf>
    <xf numFmtId="0" fontId="119" fillId="9" borderId="2" xfId="2" applyFont="1" applyFill="1" applyAlignment="1">
      <alignment horizontal="center" vertical="center" wrapText="1"/>
    </xf>
    <xf numFmtId="0" fontId="7" fillId="9" borderId="3" xfId="2" applyFill="1" applyBorder="1" applyAlignment="1">
      <alignment vertical="center" wrapText="1"/>
    </xf>
    <xf numFmtId="0" fontId="32" fillId="0" borderId="44" xfId="6" applyFont="1" applyBorder="1" applyAlignment="1">
      <alignment horizontal="center" vertical="center" wrapText="1"/>
    </xf>
    <xf numFmtId="0" fontId="32" fillId="0" borderId="26" xfId="6" applyFont="1" applyBorder="1" applyAlignment="1">
      <alignment horizontal="center" vertical="center" wrapText="1"/>
    </xf>
    <xf numFmtId="0" fontId="36" fillId="0" borderId="13" xfId="6" applyFont="1" applyBorder="1" applyAlignment="1">
      <alignment vertical="center" wrapText="1"/>
    </xf>
    <xf numFmtId="0" fontId="36" fillId="0" borderId="2" xfId="6" applyFont="1" applyAlignment="1">
      <alignment vertical="center" wrapText="1"/>
    </xf>
    <xf numFmtId="9" fontId="36" fillId="0" borderId="3" xfId="6" applyNumberFormat="1" applyFont="1" applyBorder="1" applyAlignment="1">
      <alignment horizontal="center" vertical="center" wrapText="1"/>
    </xf>
    <xf numFmtId="9" fontId="36" fillId="0" borderId="18" xfId="6" applyNumberFormat="1" applyFont="1" applyBorder="1" applyAlignment="1">
      <alignment horizontal="center" vertical="center" wrapText="1"/>
    </xf>
    <xf numFmtId="0" fontId="36" fillId="0" borderId="3" xfId="6" applyFont="1" applyBorder="1" applyAlignment="1">
      <alignment vertical="center" wrapText="1"/>
    </xf>
    <xf numFmtId="9" fontId="36" fillId="0" borderId="32" xfId="6" applyNumberFormat="1" applyFont="1" applyBorder="1" applyAlignment="1">
      <alignment horizontal="center" vertical="center" wrapText="1"/>
    </xf>
    <xf numFmtId="9" fontId="36" fillId="0" borderId="43" xfId="6" applyNumberFormat="1" applyFont="1" applyBorder="1" applyAlignment="1">
      <alignment horizontal="center" vertical="center" wrapText="1"/>
    </xf>
    <xf numFmtId="0" fontId="43" fillId="9" borderId="2" xfId="2" applyFont="1" applyFill="1"/>
    <xf numFmtId="0" fontId="43" fillId="0" borderId="2" xfId="2" applyFont="1"/>
    <xf numFmtId="0" fontId="120" fillId="2" borderId="2" xfId="2" applyFont="1" applyFill="1"/>
    <xf numFmtId="0" fontId="46" fillId="9" borderId="3" xfId="2" applyFont="1" applyFill="1" applyBorder="1" applyAlignment="1">
      <alignment horizontal="center" vertical="center"/>
    </xf>
    <xf numFmtId="0" fontId="43" fillId="0" borderId="17" xfId="2" applyFont="1" applyBorder="1" applyAlignment="1">
      <alignment horizontal="center" vertical="center"/>
    </xf>
    <xf numFmtId="0" fontId="43" fillId="43" borderId="4" xfId="2" applyFont="1" applyFill="1" applyBorder="1" applyAlignment="1">
      <alignment horizontal="center" vertical="center"/>
    </xf>
    <xf numFmtId="0" fontId="43" fillId="0" borderId="93" xfId="2" applyFont="1" applyBorder="1" applyAlignment="1">
      <alignment horizontal="center" vertical="center"/>
    </xf>
    <xf numFmtId="0" fontId="46" fillId="0" borderId="73" xfId="2" applyFont="1" applyBorder="1" applyAlignment="1">
      <alignment vertical="center" wrapText="1"/>
    </xf>
    <xf numFmtId="0" fontId="43" fillId="43" borderId="72" xfId="2" applyFont="1" applyFill="1" applyBorder="1" applyAlignment="1">
      <alignment horizontal="center" vertical="center"/>
    </xf>
    <xf numFmtId="0" fontId="7" fillId="9" borderId="3" xfId="2" applyFill="1" applyBorder="1"/>
    <xf numFmtId="0" fontId="44" fillId="9" borderId="2" xfId="2" applyFont="1" applyFill="1" applyAlignment="1">
      <alignment horizontal="center"/>
    </xf>
    <xf numFmtId="0" fontId="44" fillId="9" borderId="2" xfId="2" applyFont="1" applyFill="1" applyAlignment="1">
      <alignment vertical="center"/>
    </xf>
    <xf numFmtId="0" fontId="116" fillId="0" borderId="4" xfId="2" applyFont="1" applyBorder="1" applyAlignment="1">
      <alignment horizontal="center" vertical="center"/>
    </xf>
    <xf numFmtId="0" fontId="116" fillId="9" borderId="40" xfId="2" applyFont="1" applyFill="1" applyBorder="1" applyAlignment="1">
      <alignment horizontal="justify" vertical="center" wrapText="1"/>
    </xf>
    <xf numFmtId="0" fontId="116" fillId="9" borderId="40" xfId="2" applyFont="1" applyFill="1" applyBorder="1" applyAlignment="1">
      <alignment horizontal="center" vertical="center"/>
    </xf>
    <xf numFmtId="0" fontId="79" fillId="9" borderId="4" xfId="2" applyFont="1" applyFill="1" applyBorder="1" applyAlignment="1">
      <alignment horizontal="justify" vertical="center" wrapText="1"/>
    </xf>
    <xf numFmtId="0" fontId="116" fillId="9" borderId="4" xfId="2" applyFont="1" applyFill="1" applyBorder="1" applyAlignment="1">
      <alignment horizontal="justify" vertical="center" wrapText="1"/>
    </xf>
    <xf numFmtId="0" fontId="79" fillId="9" borderId="40" xfId="2" applyFont="1" applyFill="1" applyBorder="1" applyAlignment="1">
      <alignment horizontal="justify" vertical="center" wrapText="1"/>
    </xf>
    <xf numFmtId="9" fontId="79" fillId="9" borderId="4" xfId="5" applyFont="1" applyFill="1" applyBorder="1" applyAlignment="1">
      <alignment horizontal="center" vertical="center"/>
    </xf>
    <xf numFmtId="0" fontId="79" fillId="39" borderId="4" xfId="2" applyFont="1" applyFill="1" applyBorder="1" applyAlignment="1">
      <alignment horizontal="center" vertical="center"/>
    </xf>
    <xf numFmtId="9" fontId="79" fillId="9" borderId="4" xfId="5" applyFont="1" applyFill="1" applyBorder="1" applyAlignment="1">
      <alignment horizontal="center" vertical="center" wrapText="1"/>
    </xf>
    <xf numFmtId="9" fontId="79" fillId="9" borderId="3" xfId="5" applyFont="1" applyFill="1" applyBorder="1" applyAlignment="1">
      <alignment horizontal="center" vertical="center" wrapText="1"/>
    </xf>
    <xf numFmtId="0" fontId="116" fillId="43" borderId="3" xfId="2" applyFont="1" applyFill="1" applyBorder="1" applyAlignment="1">
      <alignment vertical="center"/>
    </xf>
    <xf numFmtId="0" fontId="79" fillId="11" borderId="3" xfId="2" applyFont="1" applyFill="1" applyBorder="1" applyAlignment="1">
      <alignment horizontal="center" vertical="center"/>
    </xf>
    <xf numFmtId="0" fontId="116" fillId="9" borderId="3" xfId="2" applyFont="1" applyFill="1" applyBorder="1" applyAlignment="1">
      <alignment horizontal="justify" vertical="center" wrapText="1"/>
    </xf>
    <xf numFmtId="0" fontId="116" fillId="9" borderId="3" xfId="2" applyFont="1" applyFill="1" applyBorder="1" applyAlignment="1">
      <alignment horizontal="center" vertical="center" wrapText="1"/>
    </xf>
    <xf numFmtId="0" fontId="79" fillId="9" borderId="3" xfId="2" applyFont="1" applyFill="1" applyBorder="1" applyAlignment="1">
      <alignment horizontal="justify" vertical="center" wrapText="1"/>
    </xf>
    <xf numFmtId="0" fontId="79" fillId="31" borderId="3" xfId="2" applyFont="1" applyFill="1" applyBorder="1" applyAlignment="1">
      <alignment horizontal="center" vertical="center"/>
    </xf>
    <xf numFmtId="0" fontId="116" fillId="0" borderId="73" xfId="2" applyFont="1" applyBorder="1" applyAlignment="1">
      <alignment horizontal="center" vertical="center"/>
    </xf>
    <xf numFmtId="0" fontId="116" fillId="0" borderId="83" xfId="2" applyFont="1" applyBorder="1" applyAlignment="1">
      <alignment horizontal="center" vertical="center"/>
    </xf>
    <xf numFmtId="0" fontId="116" fillId="9" borderId="73" xfId="2" applyFont="1" applyFill="1" applyBorder="1" applyAlignment="1">
      <alignment horizontal="justify" vertical="center" wrapText="1"/>
    </xf>
    <xf numFmtId="0" fontId="79" fillId="9" borderId="73" xfId="2" applyFont="1" applyFill="1" applyBorder="1" applyAlignment="1">
      <alignment horizontal="justify" vertical="center" wrapText="1"/>
    </xf>
    <xf numFmtId="9" fontId="79" fillId="9" borderId="73" xfId="5" applyFont="1" applyFill="1" applyBorder="1" applyAlignment="1">
      <alignment horizontal="center" vertical="center"/>
    </xf>
    <xf numFmtId="0" fontId="79" fillId="39" borderId="73" xfId="2" applyFont="1" applyFill="1" applyBorder="1" applyAlignment="1">
      <alignment horizontal="center" vertical="center"/>
    </xf>
    <xf numFmtId="9" fontId="79" fillId="9" borderId="73" xfId="5" applyFont="1" applyFill="1" applyBorder="1" applyAlignment="1">
      <alignment horizontal="center" vertical="center" wrapText="1"/>
    </xf>
    <xf numFmtId="9" fontId="79" fillId="9" borderId="72" xfId="5" applyFont="1" applyFill="1" applyBorder="1" applyAlignment="1">
      <alignment horizontal="center" vertical="center" wrapText="1"/>
    </xf>
    <xf numFmtId="0" fontId="79" fillId="31" borderId="72" xfId="2" applyFont="1" applyFill="1" applyBorder="1" applyAlignment="1">
      <alignment horizontal="center" vertical="center"/>
    </xf>
    <xf numFmtId="0" fontId="116" fillId="9" borderId="74" xfId="2" applyFont="1" applyFill="1" applyBorder="1" applyAlignment="1">
      <alignment horizontal="center" vertical="center" wrapText="1"/>
    </xf>
    <xf numFmtId="0" fontId="116" fillId="0" borderId="89" xfId="2" applyFont="1" applyBorder="1" applyAlignment="1">
      <alignment horizontal="center" vertical="center"/>
    </xf>
    <xf numFmtId="0" fontId="116" fillId="9" borderId="75" xfId="2" applyFont="1" applyFill="1" applyBorder="1" applyAlignment="1">
      <alignment horizontal="justify" vertical="center" wrapText="1"/>
    </xf>
    <xf numFmtId="0" fontId="79" fillId="9" borderId="75" xfId="2" applyFont="1" applyFill="1" applyBorder="1" applyAlignment="1">
      <alignment horizontal="justify" vertical="center" wrapText="1"/>
    </xf>
    <xf numFmtId="0" fontId="116" fillId="0" borderId="75" xfId="2" applyFont="1" applyBorder="1" applyAlignment="1">
      <alignment horizontal="center" vertical="center"/>
    </xf>
    <xf numFmtId="9" fontId="79" fillId="9" borderId="75" xfId="5" applyFont="1" applyFill="1" applyBorder="1" applyAlignment="1">
      <alignment horizontal="center" vertical="center"/>
    </xf>
    <xf numFmtId="0" fontId="79" fillId="39" borderId="75" xfId="2" applyFont="1" applyFill="1" applyBorder="1" applyAlignment="1">
      <alignment horizontal="center" vertical="center"/>
    </xf>
    <xf numFmtId="9" fontId="79" fillId="9" borderId="75" xfId="5" applyFont="1" applyFill="1" applyBorder="1" applyAlignment="1">
      <alignment horizontal="center" vertical="center" wrapText="1"/>
    </xf>
    <xf numFmtId="0" fontId="116" fillId="42" borderId="75" xfId="2" applyFont="1" applyFill="1" applyBorder="1" applyAlignment="1">
      <alignment vertical="center"/>
    </xf>
    <xf numFmtId="0" fontId="79" fillId="9" borderId="75" xfId="2" applyFont="1" applyFill="1" applyBorder="1" applyAlignment="1">
      <alignment horizontal="center" vertical="center"/>
    </xf>
    <xf numFmtId="0" fontId="79" fillId="31" borderId="71" xfId="2" applyFont="1" applyFill="1" applyBorder="1" applyAlignment="1">
      <alignment horizontal="center" vertical="center"/>
    </xf>
    <xf numFmtId="0" fontId="116" fillId="0" borderId="7" xfId="2" applyFont="1" applyBorder="1" applyAlignment="1">
      <alignment horizontal="center" vertical="center"/>
    </xf>
    <xf numFmtId="0" fontId="116" fillId="0" borderId="3" xfId="2" applyFont="1" applyBorder="1" applyAlignment="1">
      <alignment horizontal="center" vertical="center"/>
    </xf>
    <xf numFmtId="0" fontId="116" fillId="42" borderId="3" xfId="2" applyFont="1" applyFill="1" applyBorder="1" applyAlignment="1">
      <alignment vertical="center"/>
    </xf>
    <xf numFmtId="0" fontId="79" fillId="9" borderId="4" xfId="2" applyFont="1" applyFill="1" applyBorder="1" applyAlignment="1">
      <alignment horizontal="center" vertical="center"/>
    </xf>
    <xf numFmtId="0" fontId="116" fillId="0" borderId="21" xfId="2" applyFont="1" applyBorder="1" applyAlignment="1">
      <alignment horizontal="center" vertical="center"/>
    </xf>
    <xf numFmtId="0" fontId="116" fillId="9" borderId="5" xfId="2" applyFont="1" applyFill="1" applyBorder="1" applyAlignment="1">
      <alignment horizontal="center" vertical="center" wrapText="1"/>
    </xf>
    <xf numFmtId="0" fontId="116" fillId="9" borderId="5" xfId="2" applyFont="1" applyFill="1" applyBorder="1" applyAlignment="1">
      <alignment horizontal="justify" vertical="center" wrapText="1"/>
    </xf>
    <xf numFmtId="0" fontId="79" fillId="31" borderId="73" xfId="2" applyFont="1" applyFill="1" applyBorder="1" applyAlignment="1">
      <alignment horizontal="center" vertical="center"/>
    </xf>
    <xf numFmtId="0" fontId="116" fillId="0" borderId="93" xfId="2" applyFont="1" applyBorder="1" applyAlignment="1">
      <alignment horizontal="center" vertical="center"/>
    </xf>
    <xf numFmtId="0" fontId="116" fillId="9" borderId="72" xfId="2" applyFont="1" applyFill="1" applyBorder="1" applyAlignment="1">
      <alignment horizontal="justify" vertical="center" wrapText="1"/>
    </xf>
    <xf numFmtId="0" fontId="116" fillId="0" borderId="72" xfId="2" applyFont="1" applyBorder="1" applyAlignment="1">
      <alignment horizontal="center" vertical="center"/>
    </xf>
    <xf numFmtId="0" fontId="116" fillId="43" borderId="72" xfId="2" applyFont="1" applyFill="1" applyBorder="1" applyAlignment="1">
      <alignment vertical="center"/>
    </xf>
    <xf numFmtId="0" fontId="79" fillId="9" borderId="4" xfId="2" applyFont="1" applyFill="1" applyBorder="1" applyAlignment="1">
      <alignment horizontal="center" vertical="center" wrapText="1"/>
    </xf>
    <xf numFmtId="0" fontId="116" fillId="9" borderId="4" xfId="2" applyFont="1" applyFill="1" applyBorder="1" applyAlignment="1">
      <alignment horizontal="center" vertical="center" wrapText="1"/>
    </xf>
    <xf numFmtId="9" fontId="79" fillId="9" borderId="71" xfId="5" applyFont="1" applyFill="1" applyBorder="1" applyAlignment="1">
      <alignment horizontal="center" vertical="center"/>
    </xf>
    <xf numFmtId="0" fontId="116" fillId="43" borderId="4" xfId="2" applyFont="1" applyFill="1" applyBorder="1" applyAlignment="1">
      <alignment vertical="center"/>
    </xf>
    <xf numFmtId="0" fontId="79" fillId="11" borderId="71" xfId="2" applyFont="1" applyFill="1" applyBorder="1" applyAlignment="1">
      <alignment horizontal="center" vertical="center"/>
    </xf>
    <xf numFmtId="0" fontId="79" fillId="0" borderId="3" xfId="2" applyFont="1" applyBorder="1" applyAlignment="1">
      <alignment horizontal="center" vertical="center" wrapText="1"/>
    </xf>
    <xf numFmtId="9" fontId="79" fillId="9" borderId="3" xfId="5" applyFont="1" applyFill="1" applyBorder="1" applyAlignment="1">
      <alignment horizontal="center" vertical="center"/>
    </xf>
    <xf numFmtId="0" fontId="125" fillId="9" borderId="2" xfId="2" applyFont="1" applyFill="1" applyAlignment="1">
      <alignment vertical="center"/>
    </xf>
    <xf numFmtId="0" fontId="101" fillId="9" borderId="2" xfId="2" applyFont="1" applyFill="1" applyAlignment="1">
      <alignment horizontal="center" vertical="center"/>
    </xf>
    <xf numFmtId="0" fontId="50" fillId="9" borderId="2" xfId="2" applyFont="1" applyFill="1"/>
    <xf numFmtId="0" fontId="44" fillId="30" borderId="67" xfId="2" applyFont="1" applyFill="1" applyBorder="1" applyAlignment="1">
      <alignment horizontal="center" vertical="center" wrapText="1"/>
    </xf>
    <xf numFmtId="0" fontId="44" fillId="9" borderId="60" xfId="2" applyFont="1" applyFill="1" applyBorder="1" applyAlignment="1">
      <alignment horizontal="center" wrapText="1"/>
    </xf>
    <xf numFmtId="0" fontId="44" fillId="9" borderId="67" xfId="2" applyFont="1" applyFill="1" applyBorder="1" applyAlignment="1">
      <alignment vertical="center" wrapText="1"/>
    </xf>
    <xf numFmtId="0" fontId="44" fillId="39" borderId="61" xfId="2" applyFont="1" applyFill="1" applyBorder="1" applyAlignment="1">
      <alignment horizontal="center" vertical="center" wrapText="1"/>
    </xf>
    <xf numFmtId="9" fontId="128" fillId="30" borderId="28" xfId="4" applyNumberFormat="1" applyFont="1" applyFill="1" applyBorder="1" applyAlignment="1">
      <alignment horizontal="center" vertical="center" wrapText="1"/>
    </xf>
    <xf numFmtId="9" fontId="128" fillId="30" borderId="68" xfId="4" applyNumberFormat="1" applyFont="1" applyFill="1" applyBorder="1" applyAlignment="1">
      <alignment horizontal="center" vertical="center" wrapText="1"/>
    </xf>
    <xf numFmtId="9" fontId="128" fillId="30" borderId="69" xfId="4" applyNumberFormat="1" applyFont="1" applyFill="1" applyBorder="1" applyAlignment="1">
      <alignment horizontal="center" vertical="center" wrapText="1"/>
    </xf>
    <xf numFmtId="9" fontId="128" fillId="39" borderId="29" xfId="4" applyNumberFormat="1" applyFont="1" applyFill="1" applyBorder="1" applyAlignment="1">
      <alignment horizontal="center" vertical="center" wrapText="1"/>
    </xf>
    <xf numFmtId="0" fontId="44" fillId="38" borderId="63" xfId="2" applyFont="1" applyFill="1" applyBorder="1" applyAlignment="1">
      <alignment horizontal="center" vertical="center" textRotation="90"/>
    </xf>
    <xf numFmtId="0" fontId="44" fillId="38" borderId="67" xfId="2" applyFont="1" applyFill="1" applyBorder="1" applyAlignment="1">
      <alignment horizontal="center" vertical="center" textRotation="90"/>
    </xf>
    <xf numFmtId="0" fontId="44" fillId="38" borderId="67" xfId="2" applyFont="1" applyFill="1" applyBorder="1" applyAlignment="1">
      <alignment horizontal="center" vertical="center" textRotation="90" wrapText="1"/>
    </xf>
    <xf numFmtId="0" fontId="44" fillId="40" borderId="67" xfId="2" applyFont="1" applyFill="1" applyBorder="1" applyAlignment="1">
      <alignment horizontal="center" vertical="center" textRotation="90" wrapText="1"/>
    </xf>
    <xf numFmtId="0" fontId="44" fillId="38" borderId="48" xfId="2" applyFont="1" applyFill="1" applyBorder="1" applyAlignment="1">
      <alignment horizontal="center" vertical="center" textRotation="90" wrapText="1"/>
    </xf>
    <xf numFmtId="0" fontId="44" fillId="40" borderId="48" xfId="2" applyFont="1" applyFill="1" applyBorder="1" applyAlignment="1">
      <alignment horizontal="center" vertical="center" textRotation="90" wrapText="1"/>
    </xf>
    <xf numFmtId="0" fontId="44" fillId="40" borderId="36" xfId="2" applyFont="1" applyFill="1" applyBorder="1" applyAlignment="1">
      <alignment horizontal="center" vertical="center" textRotation="90" wrapText="1"/>
    </xf>
    <xf numFmtId="0" fontId="43" fillId="9" borderId="3" xfId="2" applyFont="1" applyFill="1" applyBorder="1" applyAlignment="1">
      <alignment horizontal="justify" vertical="center" wrapText="1"/>
    </xf>
    <xf numFmtId="0" fontId="43" fillId="42" borderId="3" xfId="2" applyFont="1" applyFill="1" applyBorder="1" applyAlignment="1">
      <alignment horizontal="center" vertical="center"/>
    </xf>
    <xf numFmtId="0" fontId="129" fillId="9" borderId="4" xfId="2" applyFont="1" applyFill="1" applyBorder="1" applyAlignment="1">
      <alignment horizontal="center" vertical="center" wrapText="1"/>
    </xf>
    <xf numFmtId="0" fontId="129" fillId="0" borderId="3" xfId="2" applyFont="1" applyBorder="1" applyAlignment="1">
      <alignment horizontal="center" vertical="center"/>
    </xf>
    <xf numFmtId="0" fontId="130" fillId="9" borderId="3" xfId="2" applyFont="1" applyFill="1" applyBorder="1" applyAlignment="1">
      <alignment horizontal="center" vertical="center"/>
    </xf>
    <xf numFmtId="0" fontId="129" fillId="9" borderId="3" xfId="2" applyFont="1" applyFill="1" applyBorder="1" applyAlignment="1">
      <alignment horizontal="justify" vertical="center" wrapText="1"/>
    </xf>
    <xf numFmtId="0" fontId="129" fillId="9" borderId="3" xfId="2" applyFont="1" applyFill="1" applyBorder="1" applyAlignment="1">
      <alignment horizontal="center" vertical="center"/>
    </xf>
    <xf numFmtId="9" fontId="130" fillId="9" borderId="3" xfId="5" applyFont="1" applyFill="1" applyBorder="1" applyAlignment="1">
      <alignment horizontal="center" vertical="center"/>
    </xf>
    <xf numFmtId="9" fontId="130" fillId="9" borderId="3" xfId="5" applyFont="1" applyFill="1" applyBorder="1" applyAlignment="1">
      <alignment horizontal="center" vertical="center" wrapText="1"/>
    </xf>
    <xf numFmtId="0" fontId="129" fillId="42" borderId="3" xfId="2" applyFont="1" applyFill="1" applyBorder="1" applyAlignment="1">
      <alignment horizontal="center" vertical="center"/>
    </xf>
    <xf numFmtId="0" fontId="129" fillId="9" borderId="72" xfId="2" applyFont="1" applyFill="1" applyBorder="1" applyAlignment="1">
      <alignment horizontal="center" vertical="center" wrapText="1"/>
    </xf>
    <xf numFmtId="0" fontId="129" fillId="0" borderId="72" xfId="2" applyFont="1" applyBorder="1" applyAlignment="1">
      <alignment horizontal="center" vertical="center"/>
    </xf>
    <xf numFmtId="0" fontId="130" fillId="9" borderId="72" xfId="2" applyFont="1" applyFill="1" applyBorder="1" applyAlignment="1">
      <alignment horizontal="center" vertical="center"/>
    </xf>
    <xf numFmtId="0" fontId="129" fillId="9" borderId="72" xfId="2" applyFont="1" applyFill="1" applyBorder="1" applyAlignment="1">
      <alignment horizontal="justify" vertical="center" wrapText="1"/>
    </xf>
    <xf numFmtId="0" fontId="129" fillId="9" borderId="72" xfId="2" applyFont="1" applyFill="1" applyBorder="1" applyAlignment="1">
      <alignment horizontal="center" vertical="center"/>
    </xf>
    <xf numFmtId="9" fontId="130" fillId="9" borderId="72" xfId="5" applyFont="1" applyFill="1" applyBorder="1" applyAlignment="1">
      <alignment horizontal="center" vertical="center"/>
    </xf>
    <xf numFmtId="9" fontId="130" fillId="9" borderId="72" xfId="5" applyFont="1" applyFill="1" applyBorder="1" applyAlignment="1">
      <alignment horizontal="center" vertical="center" wrapText="1"/>
    </xf>
    <xf numFmtId="0" fontId="129" fillId="42" borderId="72" xfId="2" applyFont="1" applyFill="1" applyBorder="1" applyAlignment="1">
      <alignment horizontal="center" vertical="center"/>
    </xf>
    <xf numFmtId="0" fontId="129" fillId="9" borderId="71" xfId="2" applyFont="1" applyFill="1" applyBorder="1" applyAlignment="1">
      <alignment horizontal="center" vertical="center" wrapText="1"/>
    </xf>
    <xf numFmtId="0" fontId="130" fillId="9" borderId="71" xfId="2" applyFont="1" applyFill="1" applyBorder="1" applyAlignment="1">
      <alignment horizontal="center" vertical="center" wrapText="1"/>
    </xf>
    <xf numFmtId="0" fontId="129" fillId="9" borderId="4" xfId="2" applyFont="1" applyFill="1" applyBorder="1" applyAlignment="1">
      <alignment horizontal="center" vertical="center"/>
    </xf>
    <xf numFmtId="0" fontId="130" fillId="9" borderId="4" xfId="2" applyFont="1" applyFill="1" applyBorder="1" applyAlignment="1">
      <alignment horizontal="center" vertical="center" wrapText="1"/>
    </xf>
    <xf numFmtId="0" fontId="129" fillId="0" borderId="4" xfId="2" applyFont="1" applyBorder="1" applyAlignment="1">
      <alignment horizontal="center" vertical="center"/>
    </xf>
    <xf numFmtId="0" fontId="130" fillId="0" borderId="4" xfId="2" applyFont="1" applyBorder="1" applyAlignment="1">
      <alignment horizontal="center" vertical="center"/>
    </xf>
    <xf numFmtId="9" fontId="130" fillId="9" borderId="4" xfId="5" applyFont="1" applyFill="1" applyBorder="1" applyAlignment="1">
      <alignment horizontal="center" vertical="center"/>
    </xf>
    <xf numFmtId="0" fontId="130" fillId="39" borderId="4" xfId="2" applyFont="1" applyFill="1" applyBorder="1" applyAlignment="1">
      <alignment horizontal="center" vertical="center"/>
    </xf>
    <xf numFmtId="9" fontId="130" fillId="9" borderId="4" xfId="5" applyFont="1" applyFill="1" applyBorder="1" applyAlignment="1">
      <alignment horizontal="center" vertical="center" wrapText="1"/>
    </xf>
    <xf numFmtId="0" fontId="129" fillId="43" borderId="4" xfId="2" applyFont="1" applyFill="1" applyBorder="1" applyAlignment="1">
      <alignment vertical="center"/>
    </xf>
    <xf numFmtId="0" fontId="130" fillId="11" borderId="4" xfId="2" applyFont="1" applyFill="1" applyBorder="1" applyAlignment="1">
      <alignment horizontal="center" vertical="center"/>
    </xf>
    <xf numFmtId="0" fontId="130" fillId="9" borderId="72" xfId="2" applyFont="1" applyFill="1" applyBorder="1" applyAlignment="1">
      <alignment horizontal="center" vertical="center" wrapText="1"/>
    </xf>
    <xf numFmtId="0" fontId="129" fillId="43" borderId="3" xfId="2" applyFont="1" applyFill="1" applyBorder="1" applyAlignment="1">
      <alignment vertical="center"/>
    </xf>
    <xf numFmtId="0" fontId="130" fillId="11" borderId="3" xfId="2" applyFont="1" applyFill="1" applyBorder="1" applyAlignment="1">
      <alignment horizontal="center" vertical="center"/>
    </xf>
    <xf numFmtId="0" fontId="130" fillId="9" borderId="74" xfId="2" applyFont="1" applyFill="1" applyBorder="1" applyAlignment="1">
      <alignment horizontal="center" vertical="center" wrapText="1"/>
    </xf>
    <xf numFmtId="0" fontId="129" fillId="0" borderId="74" xfId="2" applyFont="1" applyBorder="1" applyAlignment="1">
      <alignment horizontal="center" vertical="center"/>
    </xf>
    <xf numFmtId="0" fontId="130" fillId="9" borderId="74" xfId="2" applyFont="1" applyFill="1" applyBorder="1" applyAlignment="1">
      <alignment horizontal="center" vertical="center"/>
    </xf>
    <xf numFmtId="0" fontId="129" fillId="0" borderId="89" xfId="2" applyFont="1" applyBorder="1" applyAlignment="1">
      <alignment horizontal="center" vertical="center"/>
    </xf>
    <xf numFmtId="0" fontId="130" fillId="0" borderId="75" xfId="2" applyFont="1" applyBorder="1" applyAlignment="1">
      <alignment horizontal="center" vertical="center"/>
    </xf>
    <xf numFmtId="9" fontId="130" fillId="9" borderId="74" xfId="5" applyFont="1" applyFill="1" applyBorder="1" applyAlignment="1">
      <alignment horizontal="center" vertical="center"/>
    </xf>
    <xf numFmtId="0" fontId="130" fillId="39" borderId="74" xfId="2" applyFont="1" applyFill="1" applyBorder="1" applyAlignment="1">
      <alignment horizontal="center" vertical="center"/>
    </xf>
    <xf numFmtId="9" fontId="130" fillId="9" borderId="75" xfId="5" applyFont="1" applyFill="1" applyBorder="1" applyAlignment="1">
      <alignment horizontal="center" vertical="center" wrapText="1"/>
    </xf>
    <xf numFmtId="0" fontId="129" fillId="42" borderId="75" xfId="2" applyFont="1" applyFill="1" applyBorder="1" applyAlignment="1">
      <alignment vertical="center"/>
    </xf>
    <xf numFmtId="0" fontId="129" fillId="0" borderId="71" xfId="2" applyFont="1" applyBorder="1" applyAlignment="1">
      <alignment horizontal="center" vertical="center"/>
    </xf>
    <xf numFmtId="0" fontId="129" fillId="0" borderId="17" xfId="2" applyFont="1" applyBorder="1" applyAlignment="1">
      <alignment horizontal="center" vertical="center"/>
    </xf>
    <xf numFmtId="0" fontId="130" fillId="9" borderId="3" xfId="2" applyFont="1" applyFill="1" applyBorder="1" applyAlignment="1">
      <alignment horizontal="center" vertical="center" wrapText="1"/>
    </xf>
    <xf numFmtId="0" fontId="130" fillId="9" borderId="3" xfId="2" applyFont="1" applyFill="1" applyBorder="1" applyAlignment="1">
      <alignment vertical="center" wrapText="1"/>
    </xf>
    <xf numFmtId="0" fontId="130" fillId="39" borderId="3" xfId="2" applyFont="1" applyFill="1" applyBorder="1" applyAlignment="1">
      <alignment horizontal="center" vertical="center"/>
    </xf>
    <xf numFmtId="0" fontId="130" fillId="9" borderId="5" xfId="2" applyFont="1" applyFill="1" applyBorder="1" applyAlignment="1">
      <alignment horizontal="center" vertical="center" wrapText="1"/>
    </xf>
    <xf numFmtId="0" fontId="129" fillId="0" borderId="7" xfId="2" applyFont="1" applyBorder="1" applyAlignment="1">
      <alignment horizontal="center" vertical="center"/>
    </xf>
    <xf numFmtId="0" fontId="130" fillId="11" borderId="71" xfId="2" applyFont="1" applyFill="1" applyBorder="1" applyAlignment="1">
      <alignment horizontal="center" vertical="center"/>
    </xf>
    <xf numFmtId="0" fontId="130" fillId="9" borderId="75" xfId="2" applyFont="1" applyFill="1" applyBorder="1" applyAlignment="1">
      <alignment horizontal="center" vertical="center" wrapText="1"/>
    </xf>
    <xf numFmtId="0" fontId="129" fillId="0" borderId="75" xfId="2" applyFont="1" applyBorder="1" applyAlignment="1">
      <alignment horizontal="center" vertical="center"/>
    </xf>
    <xf numFmtId="9" fontId="130" fillId="9" borderId="74" xfId="5" applyFont="1" applyFill="1" applyBorder="1" applyAlignment="1">
      <alignment horizontal="center" vertical="center" wrapText="1"/>
    </xf>
    <xf numFmtId="0" fontId="129" fillId="43" borderId="74" xfId="2" applyFont="1" applyFill="1" applyBorder="1" applyAlignment="1">
      <alignment vertical="center"/>
    </xf>
    <xf numFmtId="0" fontId="130" fillId="11" borderId="74" xfId="2" applyFont="1" applyFill="1" applyBorder="1" applyAlignment="1">
      <alignment horizontal="center" vertical="center"/>
    </xf>
    <xf numFmtId="0" fontId="129" fillId="41" borderId="3" xfId="2" applyFont="1" applyFill="1" applyBorder="1" applyAlignment="1">
      <alignment vertical="center"/>
    </xf>
    <xf numFmtId="9" fontId="130" fillId="9" borderId="71" xfId="5" applyFont="1" applyFill="1" applyBorder="1" applyAlignment="1">
      <alignment horizontal="center" vertical="center"/>
    </xf>
    <xf numFmtId="0" fontId="130" fillId="39" borderId="71" xfId="2" applyFont="1" applyFill="1" applyBorder="1" applyAlignment="1">
      <alignment horizontal="center" vertical="center"/>
    </xf>
    <xf numFmtId="9" fontId="130" fillId="9" borderId="71" xfId="5" applyFont="1" applyFill="1" applyBorder="1" applyAlignment="1">
      <alignment horizontal="center" vertical="center" wrapText="1"/>
    </xf>
    <xf numFmtId="0" fontId="130" fillId="9" borderId="73" xfId="2" applyFont="1" applyFill="1" applyBorder="1" applyAlignment="1">
      <alignment horizontal="center" vertical="center" wrapText="1"/>
    </xf>
    <xf numFmtId="0" fontId="129" fillId="0" borderId="73" xfId="2" applyFont="1" applyBorder="1" applyAlignment="1">
      <alignment horizontal="center" vertical="center"/>
    </xf>
    <xf numFmtId="0" fontId="130" fillId="9" borderId="73" xfId="2" applyFont="1" applyFill="1" applyBorder="1" applyAlignment="1">
      <alignment horizontal="center" vertical="center"/>
    </xf>
    <xf numFmtId="0" fontId="130" fillId="39" borderId="72" xfId="2" applyFont="1" applyFill="1" applyBorder="1" applyAlignment="1">
      <alignment horizontal="center" vertical="center"/>
    </xf>
    <xf numFmtId="0" fontId="129" fillId="41" borderId="72" xfId="2" applyFont="1" applyFill="1" applyBorder="1" applyAlignment="1">
      <alignment vertical="center"/>
    </xf>
    <xf numFmtId="0" fontId="130" fillId="11" borderId="72" xfId="2" applyFont="1" applyFill="1" applyBorder="1" applyAlignment="1">
      <alignment horizontal="center" vertical="center"/>
    </xf>
    <xf numFmtId="0" fontId="45" fillId="9" borderId="2" xfId="2" applyFont="1" applyFill="1" applyAlignment="1">
      <alignment vertical="center" wrapText="1"/>
    </xf>
    <xf numFmtId="0" fontId="133" fillId="30" borderId="3" xfId="2" applyFont="1" applyFill="1" applyBorder="1" applyAlignment="1">
      <alignment horizontal="center" vertical="center"/>
    </xf>
    <xf numFmtId="0" fontId="135" fillId="4" borderId="3" xfId="2" applyFont="1" applyFill="1" applyBorder="1" applyAlignment="1">
      <alignment horizontal="center" vertical="center" wrapText="1" readingOrder="1"/>
    </xf>
    <xf numFmtId="0" fontId="136" fillId="2" borderId="3" xfId="2" applyFont="1" applyFill="1" applyBorder="1" applyAlignment="1">
      <alignment horizontal="center" vertical="center"/>
    </xf>
    <xf numFmtId="0" fontId="137" fillId="2" borderId="2" xfId="2" applyFont="1" applyFill="1"/>
    <xf numFmtId="0" fontId="43" fillId="2" borderId="3" xfId="2" applyFont="1" applyFill="1" applyBorder="1" applyAlignment="1">
      <alignment horizontal="center" vertical="center" wrapText="1"/>
    </xf>
    <xf numFmtId="0" fontId="138" fillId="3" borderId="3" xfId="2" applyFont="1" applyFill="1" applyBorder="1" applyAlignment="1">
      <alignment horizontal="center" vertical="center" wrapText="1" readingOrder="1"/>
    </xf>
    <xf numFmtId="0" fontId="138" fillId="0" borderId="3" xfId="2" applyFont="1" applyBorder="1" applyAlignment="1">
      <alignment horizontal="center" vertical="center" wrapText="1" readingOrder="1"/>
    </xf>
    <xf numFmtId="9" fontId="138" fillId="0" borderId="3" xfId="2" applyNumberFormat="1" applyFont="1" applyBorder="1" applyAlignment="1">
      <alignment horizontal="center" vertical="center" wrapText="1" readingOrder="1"/>
    </xf>
    <xf numFmtId="0" fontId="136" fillId="2" borderId="3" xfId="2" applyFont="1" applyFill="1" applyBorder="1" applyAlignment="1">
      <alignment horizontal="center" vertical="center" readingOrder="1"/>
    </xf>
    <xf numFmtId="9" fontId="138" fillId="3" borderId="3" xfId="2" applyNumberFormat="1" applyFont="1" applyFill="1" applyBorder="1" applyAlignment="1">
      <alignment horizontal="center" vertical="center" wrapText="1" readingOrder="1"/>
    </xf>
    <xf numFmtId="0" fontId="139" fillId="9" borderId="3" xfId="2" applyFont="1" applyFill="1" applyBorder="1" applyAlignment="1">
      <alignment horizontal="left" vertical="center" wrapText="1" readingOrder="1"/>
    </xf>
    <xf numFmtId="0" fontId="138" fillId="5" borderId="3" xfId="2" applyFont="1" applyFill="1" applyBorder="1" applyAlignment="1">
      <alignment horizontal="center" vertical="center" wrapText="1" readingOrder="1"/>
    </xf>
    <xf numFmtId="9" fontId="138" fillId="5" borderId="3" xfId="2" applyNumberFormat="1" applyFont="1" applyFill="1" applyBorder="1" applyAlignment="1">
      <alignment horizontal="center" vertical="center" wrapText="1" readingOrder="1"/>
    </xf>
    <xf numFmtId="0" fontId="139" fillId="0" borderId="3" xfId="2" applyFont="1" applyBorder="1" applyAlignment="1">
      <alignment horizontal="center" vertical="center" wrapText="1" readingOrder="1"/>
    </xf>
    <xf numFmtId="0" fontId="138" fillId="9" borderId="3" xfId="2" applyFont="1" applyFill="1" applyBorder="1" applyAlignment="1">
      <alignment horizontal="left" vertical="center" wrapText="1" readingOrder="1"/>
    </xf>
    <xf numFmtId="0" fontId="138" fillId="6" borderId="3" xfId="2" applyFont="1" applyFill="1" applyBorder="1" applyAlignment="1">
      <alignment horizontal="center" vertical="center" wrapText="1" readingOrder="1"/>
    </xf>
    <xf numFmtId="9" fontId="138" fillId="6" borderId="3" xfId="2" applyNumberFormat="1" applyFont="1" applyFill="1" applyBorder="1" applyAlignment="1">
      <alignment horizontal="center" vertical="center" wrapText="1" readingOrder="1"/>
    </xf>
    <xf numFmtId="0" fontId="138" fillId="7" borderId="3" xfId="2" applyFont="1" applyFill="1" applyBorder="1" applyAlignment="1">
      <alignment horizontal="center" vertical="center" wrapText="1" readingOrder="1"/>
    </xf>
    <xf numFmtId="9" fontId="138" fillId="7" borderId="3" xfId="2" applyNumberFormat="1" applyFont="1" applyFill="1" applyBorder="1" applyAlignment="1">
      <alignment horizontal="center" vertical="center" wrapText="1" readingOrder="1"/>
    </xf>
    <xf numFmtId="0" fontId="140" fillId="8" borderId="3" xfId="2" applyFont="1" applyFill="1" applyBorder="1" applyAlignment="1">
      <alignment horizontal="center" vertical="center" wrapText="1" readingOrder="1"/>
    </xf>
    <xf numFmtId="9" fontId="140" fillId="8" borderId="3" xfId="2" applyNumberFormat="1" applyFont="1" applyFill="1" applyBorder="1" applyAlignment="1">
      <alignment horizontal="center" vertical="center" wrapText="1" readingOrder="1"/>
    </xf>
    <xf numFmtId="0" fontId="138" fillId="0" borderId="3" xfId="2" applyFont="1" applyBorder="1" applyAlignment="1">
      <alignment horizontal="left" vertical="center" wrapText="1" readingOrder="1"/>
    </xf>
    <xf numFmtId="0" fontId="141" fillId="2" borderId="3" xfId="2" applyFont="1" applyFill="1" applyBorder="1"/>
    <xf numFmtId="0" fontId="142" fillId="0" borderId="44" xfId="4" applyFont="1" applyBorder="1" applyAlignment="1">
      <alignment horizontal="center" vertical="center" wrapText="1"/>
    </xf>
    <xf numFmtId="0" fontId="142" fillId="0" borderId="26" xfId="4" applyFont="1" applyBorder="1" applyAlignment="1">
      <alignment horizontal="center" vertical="center" wrapText="1"/>
    </xf>
    <xf numFmtId="0" fontId="52" fillId="2" borderId="2" xfId="2" applyFont="1" applyFill="1" applyAlignment="1">
      <alignment horizontal="left" vertical="center"/>
    </xf>
    <xf numFmtId="0" fontId="52" fillId="2" borderId="2" xfId="2" applyFont="1" applyFill="1" applyAlignment="1">
      <alignment vertical="center"/>
    </xf>
    <xf numFmtId="0" fontId="46" fillId="35" borderId="8" xfId="4" applyFont="1" applyFill="1" applyBorder="1"/>
    <xf numFmtId="0" fontId="46" fillId="35" borderId="11" xfId="4" applyFont="1" applyFill="1" applyBorder="1"/>
    <xf numFmtId="0" fontId="46" fillId="0" borderId="13" xfId="4" applyFont="1" applyBorder="1" applyAlignment="1">
      <alignment vertical="center" wrapText="1"/>
    </xf>
    <xf numFmtId="0" fontId="46" fillId="0" borderId="2" xfId="4" applyFont="1" applyAlignment="1">
      <alignment vertical="center" wrapText="1"/>
    </xf>
    <xf numFmtId="9" fontId="46" fillId="0" borderId="3" xfId="4" applyNumberFormat="1" applyFont="1" applyBorder="1" applyAlignment="1">
      <alignment horizontal="center" vertical="center" wrapText="1"/>
    </xf>
    <xf numFmtId="9" fontId="46" fillId="0" borderId="18" xfId="4" applyNumberFormat="1" applyFont="1" applyBorder="1" applyAlignment="1">
      <alignment horizontal="center" vertical="center" wrapText="1"/>
    </xf>
    <xf numFmtId="0" fontId="46" fillId="0" borderId="3" xfId="4" applyFont="1" applyBorder="1" applyAlignment="1">
      <alignment vertical="center" wrapText="1"/>
    </xf>
    <xf numFmtId="0" fontId="46" fillId="0" borderId="3" xfId="2" applyFont="1" applyBorder="1" applyAlignment="1">
      <alignment horizontal="center" vertical="center" wrapText="1" readingOrder="1"/>
    </xf>
    <xf numFmtId="0" fontId="46" fillId="9" borderId="18" xfId="2" applyFont="1" applyFill="1" applyBorder="1" applyAlignment="1">
      <alignment horizontal="center" vertical="center" wrapText="1" readingOrder="1"/>
    </xf>
    <xf numFmtId="9" fontId="46" fillId="0" borderId="32" xfId="4" applyNumberFormat="1" applyFont="1" applyBorder="1" applyAlignment="1">
      <alignment horizontal="center" vertical="center" wrapText="1"/>
    </xf>
    <xf numFmtId="0" fontId="143" fillId="36" borderId="3" xfId="2" applyFont="1" applyFill="1" applyBorder="1" applyAlignment="1">
      <alignment horizontal="center" vertical="center" wrapText="1" readingOrder="1"/>
    </xf>
    <xf numFmtId="0" fontId="46" fillId="34" borderId="18" xfId="2" applyFont="1" applyFill="1" applyBorder="1" applyAlignment="1">
      <alignment horizontal="center" vertical="center" wrapText="1" readingOrder="1"/>
    </xf>
    <xf numFmtId="0" fontId="143" fillId="37" borderId="3" xfId="2" applyFont="1" applyFill="1" applyBorder="1" applyAlignment="1">
      <alignment horizontal="center" vertical="center" wrapText="1" readingOrder="1"/>
    </xf>
    <xf numFmtId="0" fontId="46" fillId="9" borderId="3" xfId="2" applyFont="1" applyFill="1" applyBorder="1" applyAlignment="1">
      <alignment horizontal="center" vertical="center" wrapText="1" readingOrder="1"/>
    </xf>
    <xf numFmtId="0" fontId="143" fillId="31" borderId="3" xfId="2" applyFont="1" applyFill="1" applyBorder="1" applyAlignment="1">
      <alignment horizontal="center" vertical="center" wrapText="1" readingOrder="1"/>
    </xf>
    <xf numFmtId="0" fontId="46" fillId="11" borderId="18" xfId="2" applyFont="1" applyFill="1" applyBorder="1" applyAlignment="1">
      <alignment horizontal="center" vertical="center" wrapText="1" readingOrder="1"/>
    </xf>
    <xf numFmtId="9" fontId="46" fillId="0" borderId="43" xfId="4" applyNumberFormat="1" applyFont="1" applyBorder="1" applyAlignment="1">
      <alignment horizontal="center" vertical="center" wrapText="1"/>
    </xf>
    <xf numFmtId="0" fontId="46" fillId="0" borderId="44" xfId="2" applyFont="1" applyBorder="1" applyAlignment="1">
      <alignment horizontal="center" vertical="center" wrapText="1" readingOrder="1"/>
    </xf>
    <xf numFmtId="0" fontId="143" fillId="31" borderId="44" xfId="2" applyFont="1" applyFill="1" applyBorder="1" applyAlignment="1">
      <alignment horizontal="center" vertical="center" wrapText="1" readingOrder="1"/>
    </xf>
    <xf numFmtId="0" fontId="143" fillId="37" borderId="44" xfId="2" applyFont="1" applyFill="1" applyBorder="1" applyAlignment="1">
      <alignment horizontal="center" vertical="center" wrapText="1" readingOrder="1"/>
    </xf>
    <xf numFmtId="0" fontId="143" fillId="36" borderId="44" xfId="2" applyFont="1" applyFill="1" applyBorder="1" applyAlignment="1">
      <alignment horizontal="center" vertical="center" wrapText="1" readingOrder="1"/>
    </xf>
    <xf numFmtId="0" fontId="46" fillId="34" borderId="26" xfId="2" applyFont="1" applyFill="1" applyBorder="1" applyAlignment="1">
      <alignment horizontal="center" vertical="center" wrapText="1" readingOrder="1"/>
    </xf>
    <xf numFmtId="0" fontId="43" fillId="0" borderId="2" xfId="2" applyFont="1" applyAlignment="1">
      <alignment horizontal="left" vertical="center" wrapText="1"/>
    </xf>
    <xf numFmtId="0" fontId="55" fillId="9" borderId="3" xfId="2" applyFont="1" applyFill="1" applyBorder="1" applyAlignment="1">
      <alignment horizontal="center" vertical="center" wrapText="1"/>
    </xf>
    <xf numFmtId="0" fontId="62" fillId="9" borderId="3" xfId="2" applyFont="1" applyFill="1" applyBorder="1" applyAlignment="1">
      <alignment horizontal="center" vertical="center"/>
    </xf>
    <xf numFmtId="0" fontId="55" fillId="9" borderId="2" xfId="2" applyFont="1" applyFill="1" applyAlignment="1">
      <alignment vertical="center" wrapText="1"/>
    </xf>
    <xf numFmtId="0" fontId="56" fillId="9" borderId="2" xfId="2" applyFont="1" applyFill="1" applyAlignment="1">
      <alignment vertical="center" wrapText="1"/>
    </xf>
    <xf numFmtId="17" fontId="56" fillId="9" borderId="3" xfId="2" applyNumberFormat="1" applyFont="1" applyFill="1" applyBorder="1" applyAlignment="1">
      <alignment horizontal="center" vertical="center" wrapText="1"/>
    </xf>
    <xf numFmtId="0" fontId="64" fillId="0" borderId="2" xfId="2" applyFont="1" applyAlignment="1">
      <alignment vertical="center" wrapText="1"/>
    </xf>
    <xf numFmtId="0" fontId="62" fillId="9" borderId="2" xfId="2" applyFont="1" applyFill="1" applyAlignment="1">
      <alignment vertical="center"/>
    </xf>
    <xf numFmtId="0" fontId="46" fillId="9" borderId="72" xfId="2" applyFont="1" applyFill="1" applyBorder="1" applyAlignment="1">
      <alignment horizontal="center" vertical="center" wrapText="1"/>
    </xf>
    <xf numFmtId="0" fontId="21" fillId="2" borderId="2" xfId="0" applyFont="1" applyFill="1" applyBorder="1"/>
    <xf numFmtId="0" fontId="22" fillId="9" borderId="2" xfId="0" applyFont="1" applyFill="1" applyBorder="1" applyAlignment="1">
      <alignment horizontal="left" vertical="center"/>
    </xf>
    <xf numFmtId="0" fontId="23" fillId="9" borderId="2" xfId="0" applyFont="1" applyFill="1" applyBorder="1"/>
    <xf numFmtId="0" fontId="2" fillId="0" borderId="54" xfId="2" applyFont="1" applyBorder="1" applyAlignment="1">
      <alignment horizontal="center" vertical="center" wrapText="1"/>
    </xf>
    <xf numFmtId="0" fontId="2" fillId="0" borderId="59" xfId="2" applyFont="1" applyBorder="1" applyAlignment="1">
      <alignment horizontal="center" vertical="center" wrapText="1"/>
    </xf>
    <xf numFmtId="0" fontId="10" fillId="29" borderId="32" xfId="2" applyFont="1" applyFill="1" applyBorder="1" applyAlignment="1">
      <alignment horizontal="center" vertical="center" wrapText="1"/>
    </xf>
    <xf numFmtId="0" fontId="2" fillId="24" borderId="32" xfId="2" applyFont="1" applyFill="1" applyBorder="1" applyAlignment="1">
      <alignment horizontal="center"/>
    </xf>
    <xf numFmtId="0" fontId="2" fillId="24" borderId="43" xfId="2" applyFont="1" applyFill="1" applyBorder="1" applyAlignment="1">
      <alignment horizontal="center"/>
    </xf>
    <xf numFmtId="0" fontId="16" fillId="0" borderId="55" xfId="2" applyFont="1" applyBorder="1" applyAlignment="1">
      <alignment horizontal="center" vertical="center"/>
    </xf>
    <xf numFmtId="0" fontId="16" fillId="0" borderId="60" xfId="2" applyFont="1" applyBorder="1" applyAlignment="1">
      <alignment horizontal="center" vertical="center"/>
    </xf>
    <xf numFmtId="0" fontId="2" fillId="0" borderId="57" xfId="2" applyFont="1" applyBorder="1" applyAlignment="1">
      <alignment horizontal="center" vertical="center" wrapText="1"/>
    </xf>
    <xf numFmtId="0" fontId="2" fillId="0" borderId="45" xfId="2" applyFont="1" applyBorder="1" applyAlignment="1">
      <alignment horizontal="center" vertical="center" wrapText="1"/>
    </xf>
    <xf numFmtId="0" fontId="2" fillId="0" borderId="5" xfId="2" applyFont="1" applyBorder="1" applyAlignment="1">
      <alignment horizontal="center" vertical="center" wrapText="1"/>
    </xf>
    <xf numFmtId="0" fontId="2" fillId="0" borderId="46" xfId="2" applyFont="1" applyBorder="1" applyAlignment="1">
      <alignment horizontal="center" vertical="center" wrapText="1"/>
    </xf>
    <xf numFmtId="0" fontId="2" fillId="0" borderId="47" xfId="2" applyFont="1" applyBorder="1" applyAlignment="1">
      <alignment horizontal="center" vertical="center" wrapText="1"/>
    </xf>
    <xf numFmtId="0" fontId="10" fillId="28" borderId="32" xfId="2" applyFont="1" applyFill="1" applyBorder="1" applyAlignment="1">
      <alignment horizontal="center" vertical="center" wrapText="1"/>
    </xf>
    <xf numFmtId="0" fontId="16" fillId="0" borderId="56" xfId="2" applyFont="1" applyBorder="1" applyAlignment="1">
      <alignment horizontal="center" vertical="center"/>
    </xf>
    <xf numFmtId="0" fontId="2" fillId="0" borderId="58" xfId="2" applyFont="1" applyBorder="1" applyAlignment="1">
      <alignment horizontal="center" vertical="center" wrapText="1"/>
    </xf>
    <xf numFmtId="0" fontId="2" fillId="0" borderId="4" xfId="2" applyFont="1" applyBorder="1" applyAlignment="1">
      <alignment horizontal="center" vertical="center" wrapText="1"/>
    </xf>
    <xf numFmtId="0" fontId="7" fillId="0" borderId="5" xfId="2" applyBorder="1" applyAlignment="1">
      <alignment horizontal="center" vertical="center" wrapText="1"/>
    </xf>
    <xf numFmtId="0" fontId="7" fillId="0" borderId="4" xfId="2" applyBorder="1" applyAlignment="1">
      <alignment horizontal="center" vertical="center" wrapText="1"/>
    </xf>
    <xf numFmtId="0" fontId="2" fillId="9" borderId="54" xfId="2" applyFont="1" applyFill="1" applyBorder="1" applyAlignment="1">
      <alignment horizontal="center" vertical="center" wrapText="1"/>
    </xf>
    <xf numFmtId="0" fontId="2" fillId="9" borderId="59" xfId="2" applyFont="1" applyFill="1" applyBorder="1" applyAlignment="1">
      <alignment horizontal="center" vertical="center" wrapText="1"/>
    </xf>
    <xf numFmtId="0" fontId="7" fillId="0" borderId="57" xfId="2" applyBorder="1" applyAlignment="1">
      <alignment horizontal="center" vertical="center"/>
    </xf>
    <xf numFmtId="0" fontId="7" fillId="0" borderId="58" xfId="2" applyBorder="1" applyAlignment="1">
      <alignment horizontal="center" vertical="center"/>
    </xf>
    <xf numFmtId="0" fontId="13" fillId="27" borderId="32" xfId="2" applyFont="1" applyFill="1" applyBorder="1" applyAlignment="1">
      <alignment horizontal="center" vertical="center"/>
    </xf>
    <xf numFmtId="0" fontId="9" fillId="24" borderId="48" xfId="2" applyFont="1" applyFill="1" applyBorder="1" applyAlignment="1">
      <alignment horizontal="center" vertical="center" textRotation="90"/>
    </xf>
    <xf numFmtId="0" fontId="9" fillId="24" borderId="52" xfId="2" applyFont="1" applyFill="1" applyBorder="1" applyAlignment="1">
      <alignment horizontal="center" vertical="center" textRotation="90"/>
    </xf>
    <xf numFmtId="0" fontId="9" fillId="24" borderId="60" xfId="2" applyFont="1" applyFill="1" applyBorder="1" applyAlignment="1">
      <alignment horizontal="center" vertical="center" textRotation="90"/>
    </xf>
    <xf numFmtId="0" fontId="10" fillId="25" borderId="30" xfId="2" applyFont="1" applyFill="1" applyBorder="1" applyAlignment="1">
      <alignment horizontal="center" vertical="center" wrapText="1"/>
    </xf>
    <xf numFmtId="0" fontId="10" fillId="25" borderId="32" xfId="2" applyFont="1" applyFill="1" applyBorder="1" applyAlignment="1">
      <alignment horizontal="center" vertical="center" wrapText="1"/>
    </xf>
    <xf numFmtId="0" fontId="10" fillId="26" borderId="32" xfId="2" applyFont="1" applyFill="1" applyBorder="1" applyAlignment="1">
      <alignment horizontal="center" vertical="center" wrapText="1"/>
    </xf>
    <xf numFmtId="0" fontId="13" fillId="23" borderId="32" xfId="2" applyFont="1" applyFill="1" applyBorder="1" applyAlignment="1">
      <alignment horizontal="center" vertical="center" wrapText="1"/>
    </xf>
    <xf numFmtId="0" fontId="2" fillId="17" borderId="43" xfId="2" applyFont="1" applyFill="1" applyBorder="1" applyAlignment="1">
      <alignment horizontal="center"/>
    </xf>
    <xf numFmtId="0" fontId="7" fillId="0" borderId="54" xfId="2" applyBorder="1" applyAlignment="1">
      <alignment horizontal="center" vertical="center"/>
    </xf>
    <xf numFmtId="0" fontId="7" fillId="0" borderId="59" xfId="2" applyBorder="1" applyAlignment="1">
      <alignment horizontal="center" vertical="center"/>
    </xf>
    <xf numFmtId="0" fontId="13" fillId="22" borderId="32" xfId="2" applyFont="1" applyFill="1" applyBorder="1" applyAlignment="1">
      <alignment horizontal="center" vertical="center" wrapText="1"/>
    </xf>
    <xf numFmtId="0" fontId="13" fillId="22" borderId="57" xfId="2" applyFont="1" applyFill="1" applyBorder="1" applyAlignment="1">
      <alignment horizontal="center" vertical="center" wrapText="1"/>
    </xf>
    <xf numFmtId="0" fontId="13" fillId="21" borderId="32" xfId="2" applyFont="1" applyFill="1" applyBorder="1" applyAlignment="1">
      <alignment horizontal="center" vertical="center"/>
    </xf>
    <xf numFmtId="0" fontId="2" fillId="17" borderId="32" xfId="2" applyFont="1" applyFill="1" applyBorder="1" applyAlignment="1">
      <alignment horizontal="center"/>
    </xf>
    <xf numFmtId="0" fontId="7" fillId="0" borderId="5" xfId="2" applyBorder="1" applyAlignment="1">
      <alignment horizontal="center" vertical="center"/>
    </xf>
    <xf numFmtId="0" fontId="7" fillId="0" borderId="4" xfId="2" applyBorder="1" applyAlignment="1">
      <alignment horizontal="center" vertical="center"/>
    </xf>
    <xf numFmtId="0" fontId="2" fillId="0" borderId="18" xfId="2" applyFont="1" applyBorder="1" applyAlignment="1">
      <alignment horizontal="center" vertical="center" wrapText="1"/>
    </xf>
    <xf numFmtId="0" fontId="13" fillId="20" borderId="32" xfId="2" applyFont="1" applyFill="1" applyBorder="1" applyAlignment="1">
      <alignment horizontal="center" vertical="center" wrapText="1"/>
    </xf>
    <xf numFmtId="0" fontId="16" fillId="0" borderId="53" xfId="2" applyFont="1" applyBorder="1" applyAlignment="1">
      <alignment horizontal="center" vertical="center" wrapText="1"/>
    </xf>
    <xf numFmtId="0" fontId="2" fillId="0" borderId="7" xfId="2" applyFont="1" applyBorder="1" applyAlignment="1">
      <alignment horizontal="center" vertical="center" wrapText="1"/>
    </xf>
    <xf numFmtId="0" fontId="2" fillId="0" borderId="3" xfId="2" applyFont="1" applyBorder="1" applyAlignment="1">
      <alignment horizontal="center" vertical="center" wrapText="1"/>
    </xf>
    <xf numFmtId="0" fontId="12" fillId="0" borderId="2" xfId="2" applyFont="1" applyAlignment="1">
      <alignment horizontal="center" wrapText="1"/>
    </xf>
    <xf numFmtId="0" fontId="9" fillId="17" borderId="48" xfId="2" applyFont="1" applyFill="1" applyBorder="1" applyAlignment="1">
      <alignment horizontal="center" vertical="center" textRotation="90"/>
    </xf>
    <xf numFmtId="0" fontId="9" fillId="17" borderId="52" xfId="2" applyFont="1" applyFill="1" applyBorder="1" applyAlignment="1">
      <alignment horizontal="center" vertical="center" textRotation="90"/>
    </xf>
    <xf numFmtId="0" fontId="9" fillId="17" borderId="60" xfId="2" applyFont="1" applyFill="1" applyBorder="1" applyAlignment="1">
      <alignment horizontal="center" vertical="center" textRotation="90"/>
    </xf>
    <xf numFmtId="0" fontId="13" fillId="18" borderId="30" xfId="2" applyFont="1" applyFill="1" applyBorder="1" applyAlignment="1">
      <alignment horizontal="center" vertical="center" wrapText="1"/>
    </xf>
    <xf numFmtId="0" fontId="13" fillId="18" borderId="32" xfId="2" applyFont="1" applyFill="1" applyBorder="1" applyAlignment="1">
      <alignment horizontal="center" vertical="center" wrapText="1"/>
    </xf>
    <xf numFmtId="0" fontId="16" fillId="0" borderId="55" xfId="2" applyFont="1" applyBorder="1" applyAlignment="1">
      <alignment horizontal="center" vertical="center" wrapText="1"/>
    </xf>
    <xf numFmtId="0" fontId="16" fillId="0" borderId="56" xfId="2" applyFont="1" applyBorder="1" applyAlignment="1">
      <alignment horizontal="center" vertical="center" wrapText="1"/>
    </xf>
    <xf numFmtId="0" fontId="13" fillId="19" borderId="32" xfId="2" applyFont="1" applyFill="1" applyBorder="1" applyAlignment="1">
      <alignment horizontal="center" vertical="center" wrapText="1"/>
    </xf>
    <xf numFmtId="0" fontId="16" fillId="0" borderId="53" xfId="2" applyFont="1" applyBorder="1" applyAlignment="1">
      <alignment horizontal="center" vertical="center"/>
    </xf>
    <xf numFmtId="0" fontId="10" fillId="13" borderId="32" xfId="2" applyFont="1" applyFill="1" applyBorder="1" applyAlignment="1">
      <alignment horizontal="center" vertical="center" wrapText="1"/>
    </xf>
    <xf numFmtId="0" fontId="10" fillId="13" borderId="3" xfId="2" applyFont="1" applyFill="1" applyBorder="1" applyAlignment="1">
      <alignment horizontal="center" vertical="center"/>
    </xf>
    <xf numFmtId="0" fontId="2" fillId="9" borderId="3" xfId="2" applyFont="1" applyFill="1" applyBorder="1" applyAlignment="1">
      <alignment horizontal="left" vertical="center" wrapText="1"/>
    </xf>
    <xf numFmtId="0" fontId="2" fillId="9" borderId="18" xfId="2" applyFont="1" applyFill="1" applyBorder="1" applyAlignment="1">
      <alignment horizontal="left" vertical="center" wrapText="1"/>
    </xf>
    <xf numFmtId="0" fontId="10" fillId="0" borderId="28" xfId="2" applyFont="1" applyBorder="1" applyAlignment="1">
      <alignment horizontal="left" vertical="center" wrapText="1"/>
    </xf>
    <xf numFmtId="0" fontId="10" fillId="0" borderId="28" xfId="2" applyFont="1" applyBorder="1" applyAlignment="1">
      <alignment horizontal="left" vertical="center"/>
    </xf>
    <xf numFmtId="0" fontId="10" fillId="0" borderId="29" xfId="2" applyFont="1" applyBorder="1" applyAlignment="1">
      <alignment horizontal="left" vertical="center"/>
    </xf>
    <xf numFmtId="0" fontId="10" fillId="13" borderId="30" xfId="2" applyFont="1" applyFill="1" applyBorder="1" applyAlignment="1">
      <alignment horizontal="center" vertical="center"/>
    </xf>
    <xf numFmtId="0" fontId="10" fillId="13" borderId="31" xfId="2" applyFont="1" applyFill="1" applyBorder="1" applyAlignment="1">
      <alignment horizontal="center" vertical="center"/>
    </xf>
    <xf numFmtId="0" fontId="7" fillId="9" borderId="31" xfId="2" applyFill="1" applyBorder="1" applyAlignment="1">
      <alignment horizontal="left" vertical="center" wrapText="1"/>
    </xf>
    <xf numFmtId="0" fontId="7" fillId="9" borderId="12" xfId="2" applyFill="1" applyBorder="1" applyAlignment="1">
      <alignment horizontal="left" vertical="center" wrapText="1"/>
    </xf>
    <xf numFmtId="0" fontId="10" fillId="13" borderId="32" xfId="2" applyFont="1" applyFill="1" applyBorder="1" applyAlignment="1">
      <alignment horizontal="center" vertical="center"/>
    </xf>
    <xf numFmtId="0" fontId="10" fillId="9" borderId="6" xfId="2" applyFont="1" applyFill="1" applyBorder="1" applyAlignment="1">
      <alignment horizontal="left" vertical="center"/>
    </xf>
    <xf numFmtId="0" fontId="10" fillId="9" borderId="33" xfId="2" applyFont="1" applyFill="1" applyBorder="1" applyAlignment="1">
      <alignment horizontal="left" vertical="center"/>
    </xf>
    <xf numFmtId="0" fontId="10" fillId="9" borderId="34" xfId="2" applyFont="1" applyFill="1" applyBorder="1" applyAlignment="1">
      <alignment horizontal="left" vertical="center"/>
    </xf>
    <xf numFmtId="0" fontId="10" fillId="13" borderId="64" xfId="2" applyFont="1" applyFill="1" applyBorder="1" applyAlignment="1">
      <alignment horizontal="center" vertical="center"/>
    </xf>
    <xf numFmtId="0" fontId="10" fillId="13" borderId="7" xfId="2" applyFont="1" applyFill="1" applyBorder="1" applyAlignment="1">
      <alignment horizontal="center" vertical="center"/>
    </xf>
    <xf numFmtId="0" fontId="2" fillId="9" borderId="6" xfId="2" applyFont="1" applyFill="1" applyBorder="1" applyAlignment="1">
      <alignment horizontal="left" vertical="center" wrapText="1"/>
    </xf>
    <xf numFmtId="0" fontId="2" fillId="9" borderId="33" xfId="2" applyFont="1" applyFill="1" applyBorder="1" applyAlignment="1">
      <alignment horizontal="left" vertical="center" wrapText="1"/>
    </xf>
    <xf numFmtId="0" fontId="2" fillId="9" borderId="34" xfId="2" applyFont="1" applyFill="1" applyBorder="1" applyAlignment="1">
      <alignment horizontal="left" vertical="center" wrapText="1"/>
    </xf>
    <xf numFmtId="0" fontId="14" fillId="15" borderId="27" xfId="2" applyFont="1" applyFill="1" applyBorder="1" applyAlignment="1">
      <alignment horizontal="center" vertical="center" wrapText="1"/>
    </xf>
    <xf numFmtId="0" fontId="14" fillId="15" borderId="45" xfId="2" applyFont="1" applyFill="1" applyBorder="1" applyAlignment="1">
      <alignment horizontal="center" vertical="center" wrapText="1"/>
    </xf>
    <xf numFmtId="0" fontId="14" fillId="15" borderId="40" xfId="2" applyFont="1" applyFill="1" applyBorder="1" applyAlignment="1">
      <alignment horizontal="center" vertical="center" wrapText="1"/>
    </xf>
    <xf numFmtId="0" fontId="14" fillId="15" borderId="46" xfId="2" applyFont="1" applyFill="1" applyBorder="1" applyAlignment="1">
      <alignment horizontal="center" vertical="center" wrapText="1"/>
    </xf>
    <xf numFmtId="0" fontId="14" fillId="15" borderId="41" xfId="2" applyFont="1" applyFill="1" applyBorder="1" applyAlignment="1">
      <alignment horizontal="center" vertical="center" wrapText="1"/>
    </xf>
    <xf numFmtId="0" fontId="14" fillId="15" borderId="47" xfId="2" applyFont="1" applyFill="1" applyBorder="1" applyAlignment="1">
      <alignment horizontal="center" vertical="center" wrapText="1"/>
    </xf>
    <xf numFmtId="0" fontId="10" fillId="13" borderId="35" xfId="2" applyFont="1" applyFill="1" applyBorder="1" applyAlignment="1">
      <alignment horizontal="center" vertical="center" wrapText="1"/>
    </xf>
    <xf numFmtId="0" fontId="10" fillId="13" borderId="21" xfId="2" applyFont="1" applyFill="1" applyBorder="1" applyAlignment="1">
      <alignment horizontal="center" vertical="center" wrapText="1"/>
    </xf>
    <xf numFmtId="0" fontId="7" fillId="9" borderId="6" xfId="2" applyFill="1" applyBorder="1" applyAlignment="1">
      <alignment horizontal="left" vertical="center" wrapText="1"/>
    </xf>
    <xf numFmtId="0" fontId="7" fillId="9" borderId="33" xfId="2" applyFill="1" applyBorder="1" applyAlignment="1">
      <alignment horizontal="left" vertical="center" wrapText="1"/>
    </xf>
    <xf numFmtId="0" fontId="7" fillId="9" borderId="34" xfId="2" applyFill="1" applyBorder="1" applyAlignment="1">
      <alignment horizontal="left" vertical="center" wrapText="1"/>
    </xf>
    <xf numFmtId="0" fontId="52" fillId="9" borderId="2" xfId="2" applyFont="1" applyFill="1" applyAlignment="1">
      <alignment horizontal="center" vertical="center"/>
    </xf>
    <xf numFmtId="0" fontId="37" fillId="0" borderId="49" xfId="6" applyFont="1" applyBorder="1" applyAlignment="1">
      <alignment horizontal="center" vertical="center" wrapText="1"/>
    </xf>
    <xf numFmtId="0" fontId="37" fillId="0" borderId="38" xfId="6" applyFont="1" applyBorder="1" applyAlignment="1">
      <alignment horizontal="center" vertical="center" wrapText="1"/>
    </xf>
    <xf numFmtId="0" fontId="37" fillId="0" borderId="39" xfId="6" applyFont="1" applyBorder="1" applyAlignment="1">
      <alignment horizontal="center" vertical="center" wrapText="1"/>
    </xf>
    <xf numFmtId="0" fontId="70" fillId="0" borderId="64" xfId="6" applyFont="1" applyBorder="1" applyAlignment="1">
      <alignment horizontal="center" vertical="center" textRotation="90" wrapText="1"/>
    </xf>
    <xf numFmtId="0" fontId="70" fillId="0" borderId="65" xfId="6" applyFont="1" applyBorder="1" applyAlignment="1">
      <alignment horizontal="center" vertical="center" textRotation="90" wrapText="1"/>
    </xf>
    <xf numFmtId="0" fontId="66" fillId="30" borderId="3" xfId="2" applyFont="1" applyFill="1" applyBorder="1" applyAlignment="1">
      <alignment horizontal="center" vertical="center"/>
    </xf>
    <xf numFmtId="0" fontId="46" fillId="9" borderId="2" xfId="2" applyFont="1" applyFill="1" applyAlignment="1">
      <alignment horizontal="center" vertical="center"/>
    </xf>
    <xf numFmtId="0" fontId="43" fillId="9" borderId="5" xfId="2" applyFont="1" applyFill="1" applyBorder="1" applyAlignment="1">
      <alignment horizontal="center" vertical="center" wrapText="1"/>
    </xf>
    <xf numFmtId="0" fontId="43" fillId="9" borderId="4" xfId="2" applyFont="1" applyFill="1" applyBorder="1" applyAlignment="1">
      <alignment horizontal="center" vertical="center" wrapText="1"/>
    </xf>
    <xf numFmtId="0" fontId="43" fillId="9" borderId="19" xfId="2" applyFont="1" applyFill="1" applyBorder="1" applyAlignment="1">
      <alignment horizontal="left" vertical="top" wrapText="1"/>
    </xf>
    <xf numFmtId="0" fontId="43" fillId="9" borderId="20" xfId="2" applyFont="1" applyFill="1" applyBorder="1" applyAlignment="1">
      <alignment horizontal="left" vertical="top" wrapText="1"/>
    </xf>
    <xf numFmtId="0" fontId="43" fillId="9" borderId="21" xfId="2" applyFont="1" applyFill="1" applyBorder="1" applyAlignment="1">
      <alignment horizontal="left" vertical="top" wrapText="1"/>
    </xf>
    <xf numFmtId="0" fontId="43" fillId="9" borderId="15" xfId="2" applyFont="1" applyFill="1" applyBorder="1" applyAlignment="1">
      <alignment horizontal="left" vertical="top" wrapText="1"/>
    </xf>
    <xf numFmtId="0" fontId="43" fillId="9" borderId="16" xfId="2" applyFont="1" applyFill="1" applyBorder="1" applyAlignment="1">
      <alignment horizontal="left" vertical="top" wrapText="1"/>
    </xf>
    <xf numFmtId="0" fontId="43" fillId="9" borderId="17" xfId="2" applyFont="1" applyFill="1" applyBorder="1" applyAlignment="1">
      <alignment horizontal="left" vertical="top" wrapText="1"/>
    </xf>
    <xf numFmtId="0" fontId="43" fillId="9" borderId="6" xfId="2" applyFont="1" applyFill="1" applyBorder="1" applyAlignment="1">
      <alignment horizontal="center" vertical="center" wrapText="1"/>
    </xf>
    <xf numFmtId="0" fontId="43" fillId="9" borderId="33" xfId="2" applyFont="1" applyFill="1" applyBorder="1" applyAlignment="1">
      <alignment horizontal="center" vertical="center" wrapText="1"/>
    </xf>
    <xf numFmtId="0" fontId="43" fillId="9" borderId="7" xfId="2" applyFont="1" applyFill="1" applyBorder="1" applyAlignment="1">
      <alignment horizontal="center" vertical="center" wrapText="1"/>
    </xf>
    <xf numFmtId="0" fontId="64" fillId="9" borderId="3" xfId="2" applyFont="1" applyFill="1" applyBorder="1" applyAlignment="1">
      <alignment horizontal="left" vertical="center" wrapText="1"/>
    </xf>
    <xf numFmtId="0" fontId="64" fillId="9" borderId="3" xfId="2" applyFont="1" applyFill="1" applyBorder="1" applyAlignment="1">
      <alignment horizontal="left" vertical="center"/>
    </xf>
    <xf numFmtId="0" fontId="64" fillId="9" borderId="72" xfId="2" applyFont="1" applyFill="1" applyBorder="1" applyAlignment="1">
      <alignment horizontal="left" vertical="center"/>
    </xf>
    <xf numFmtId="9" fontId="43" fillId="9" borderId="74" xfId="5" applyFont="1" applyFill="1" applyBorder="1" applyAlignment="1">
      <alignment horizontal="center" vertical="center"/>
    </xf>
    <xf numFmtId="9" fontId="43" fillId="9" borderId="71" xfId="5" applyFont="1" applyFill="1" applyBorder="1" applyAlignment="1">
      <alignment horizontal="center" vertical="center"/>
    </xf>
    <xf numFmtId="9" fontId="43" fillId="9" borderId="73" xfId="5" applyFont="1" applyFill="1" applyBorder="1" applyAlignment="1">
      <alignment horizontal="center" vertical="center"/>
    </xf>
    <xf numFmtId="0" fontId="43" fillId="9" borderId="74" xfId="2" applyFont="1" applyFill="1" applyBorder="1" applyAlignment="1">
      <alignment horizontal="center" vertical="center"/>
    </xf>
    <xf numFmtId="0" fontId="43" fillId="9" borderId="71" xfId="2" applyFont="1" applyFill="1" applyBorder="1" applyAlignment="1">
      <alignment horizontal="center" vertical="center"/>
    </xf>
    <xf numFmtId="0" fontId="43" fillId="9" borderId="73" xfId="2" applyFont="1" applyFill="1" applyBorder="1" applyAlignment="1">
      <alignment horizontal="center" vertical="center"/>
    </xf>
    <xf numFmtId="0" fontId="43" fillId="9" borderId="74" xfId="2" applyFont="1" applyFill="1" applyBorder="1" applyAlignment="1">
      <alignment horizontal="center" vertical="center" wrapText="1"/>
    </xf>
    <xf numFmtId="0" fontId="43" fillId="9" borderId="71" xfId="2" applyFont="1" applyFill="1" applyBorder="1" applyAlignment="1">
      <alignment horizontal="center" vertical="center" wrapText="1"/>
    </xf>
    <xf numFmtId="0" fontId="43" fillId="9" borderId="73" xfId="2" applyFont="1" applyFill="1" applyBorder="1" applyAlignment="1">
      <alignment horizontal="center" vertical="center" wrapText="1"/>
    </xf>
    <xf numFmtId="0" fontId="43" fillId="11" borderId="74" xfId="2" applyFont="1" applyFill="1" applyBorder="1" applyAlignment="1">
      <alignment horizontal="center" vertical="center"/>
    </xf>
    <xf numFmtId="0" fontId="43" fillId="11" borderId="71" xfId="2" applyFont="1" applyFill="1" applyBorder="1" applyAlignment="1">
      <alignment horizontal="center" vertical="center"/>
    </xf>
    <xf numFmtId="0" fontId="43" fillId="11" borderId="73" xfId="2" applyFont="1" applyFill="1" applyBorder="1" applyAlignment="1">
      <alignment horizontal="center" vertical="center"/>
    </xf>
    <xf numFmtId="0" fontId="43" fillId="42" borderId="74" xfId="2" applyFont="1" applyFill="1" applyBorder="1" applyAlignment="1">
      <alignment horizontal="center" vertical="center"/>
    </xf>
    <xf numFmtId="0" fontId="43" fillId="42" borderId="71" xfId="2" applyFont="1" applyFill="1" applyBorder="1" applyAlignment="1">
      <alignment horizontal="center" vertical="center"/>
    </xf>
    <xf numFmtId="0" fontId="43" fillId="42" borderId="73" xfId="2" applyFont="1" applyFill="1" applyBorder="1" applyAlignment="1">
      <alignment horizontal="center" vertical="center"/>
    </xf>
    <xf numFmtId="0" fontId="46" fillId="9" borderId="74" xfId="2" applyFont="1" applyFill="1" applyBorder="1" applyAlignment="1">
      <alignment horizontal="center" vertical="center" wrapText="1"/>
    </xf>
    <xf numFmtId="0" fontId="46" fillId="9" borderId="4" xfId="2" applyFont="1" applyFill="1" applyBorder="1" applyAlignment="1">
      <alignment horizontal="center" vertical="center" wrapText="1"/>
    </xf>
    <xf numFmtId="0" fontId="54" fillId="9" borderId="74" xfId="2" applyFont="1" applyFill="1" applyBorder="1" applyAlignment="1">
      <alignment horizontal="center" vertical="center"/>
    </xf>
    <xf numFmtId="0" fontId="54" fillId="9" borderId="71" xfId="2" applyFont="1" applyFill="1" applyBorder="1" applyAlignment="1">
      <alignment horizontal="center" vertical="center"/>
    </xf>
    <xf numFmtId="0" fontId="54" fillId="9" borderId="73" xfId="2" applyFont="1" applyFill="1" applyBorder="1" applyAlignment="1">
      <alignment horizontal="center" vertical="center"/>
    </xf>
    <xf numFmtId="0" fontId="79" fillId="9" borderId="3" xfId="2" applyFont="1" applyFill="1" applyBorder="1" applyAlignment="1">
      <alignment horizontal="center" vertical="center" wrapText="1"/>
    </xf>
    <xf numFmtId="0" fontId="79" fillId="9" borderId="72" xfId="2" applyFont="1" applyFill="1" applyBorder="1" applyAlignment="1">
      <alignment horizontal="center" vertical="center" wrapText="1"/>
    </xf>
    <xf numFmtId="0" fontId="64" fillId="9" borderId="74" xfId="2" applyFont="1" applyFill="1" applyBorder="1" applyAlignment="1">
      <alignment horizontal="center" vertical="center" wrapText="1"/>
    </xf>
    <xf numFmtId="0" fontId="64" fillId="9" borderId="71" xfId="2" applyFont="1" applyFill="1" applyBorder="1" applyAlignment="1">
      <alignment horizontal="center" vertical="center" wrapText="1"/>
    </xf>
    <xf numFmtId="0" fontId="64" fillId="9" borderId="73" xfId="2" applyFont="1" applyFill="1" applyBorder="1" applyAlignment="1">
      <alignment horizontal="center" vertical="center" wrapText="1"/>
    </xf>
    <xf numFmtId="0" fontId="64" fillId="9" borderId="74" xfId="2" applyFont="1" applyFill="1" applyBorder="1" applyAlignment="1">
      <alignment horizontal="center" vertical="center"/>
    </xf>
    <xf numFmtId="0" fontId="64" fillId="9" borderId="71" xfId="2" applyFont="1" applyFill="1" applyBorder="1" applyAlignment="1">
      <alignment horizontal="center" vertical="center"/>
    </xf>
    <xf numFmtId="0" fontId="64" fillId="9" borderId="73" xfId="2" applyFont="1" applyFill="1" applyBorder="1" applyAlignment="1">
      <alignment horizontal="center" vertical="center"/>
    </xf>
    <xf numFmtId="0" fontId="54" fillId="9" borderId="74" xfId="2" quotePrefix="1" applyFont="1" applyFill="1" applyBorder="1" applyAlignment="1">
      <alignment horizontal="center" vertical="center" wrapText="1"/>
    </xf>
    <xf numFmtId="0" fontId="54" fillId="9" borderId="71" xfId="2" quotePrefix="1" applyFont="1" applyFill="1" applyBorder="1" applyAlignment="1">
      <alignment horizontal="center" vertical="center" wrapText="1"/>
    </xf>
    <xf numFmtId="0" fontId="54" fillId="9" borderId="73" xfId="2" quotePrefix="1" applyFont="1" applyFill="1" applyBorder="1" applyAlignment="1">
      <alignment horizontal="center" vertical="center" wrapText="1"/>
    </xf>
    <xf numFmtId="0" fontId="46" fillId="9" borderId="40" xfId="2" applyFont="1" applyFill="1" applyBorder="1" applyAlignment="1">
      <alignment horizontal="center" vertical="center"/>
    </xf>
    <xf numFmtId="0" fontId="46" fillId="9" borderId="71" xfId="2" applyFont="1" applyFill="1" applyBorder="1" applyAlignment="1">
      <alignment horizontal="center" vertical="center"/>
    </xf>
    <xf numFmtId="0" fontId="46" fillId="9" borderId="73" xfId="2" applyFont="1" applyFill="1" applyBorder="1" applyAlignment="1">
      <alignment horizontal="center" vertical="center"/>
    </xf>
    <xf numFmtId="0" fontId="43" fillId="9" borderId="10" xfId="2" applyFont="1" applyFill="1" applyBorder="1" applyAlignment="1">
      <alignment horizontal="center" vertical="center" wrapText="1"/>
    </xf>
    <xf numFmtId="0" fontId="43" fillId="9" borderId="11" xfId="2" applyFont="1" applyFill="1" applyBorder="1" applyAlignment="1">
      <alignment horizontal="center" vertical="center" wrapText="1"/>
    </xf>
    <xf numFmtId="0" fontId="43" fillId="9" borderId="9" xfId="2" applyFont="1" applyFill="1" applyBorder="1" applyAlignment="1">
      <alignment horizontal="center" vertical="center" wrapText="1"/>
    </xf>
    <xf numFmtId="0" fontId="43" fillId="9" borderId="79" xfId="2" applyFont="1" applyFill="1" applyBorder="1" applyAlignment="1">
      <alignment horizontal="center" vertical="center" wrapText="1"/>
    </xf>
    <xf numFmtId="0" fontId="43" fillId="9" borderId="2" xfId="2" applyFont="1" applyFill="1" applyAlignment="1">
      <alignment horizontal="center" vertical="center" wrapText="1"/>
    </xf>
    <xf numFmtId="0" fontId="43" fillId="9" borderId="14" xfId="2" applyFont="1" applyFill="1" applyBorder="1" applyAlignment="1">
      <alignment horizontal="center" vertical="center" wrapText="1"/>
    </xf>
    <xf numFmtId="0" fontId="44" fillId="10" borderId="41" xfId="2" applyFont="1" applyFill="1" applyBorder="1" applyAlignment="1">
      <alignment horizontal="left" vertical="center" wrapText="1"/>
    </xf>
    <xf numFmtId="0" fontId="44" fillId="10" borderId="84" xfId="2" applyFont="1" applyFill="1" applyBorder="1" applyAlignment="1">
      <alignment horizontal="left" vertical="center" wrapText="1"/>
    </xf>
    <xf numFmtId="0" fontId="43" fillId="0" borderId="5" xfId="2" applyFont="1" applyBorder="1" applyAlignment="1">
      <alignment horizontal="center" vertical="center" wrapText="1"/>
    </xf>
    <xf numFmtId="0" fontId="43" fillId="0" borderId="4" xfId="2" applyFont="1" applyBorder="1" applyAlignment="1">
      <alignment horizontal="center" vertical="center" wrapText="1"/>
    </xf>
    <xf numFmtId="0" fontId="80" fillId="9" borderId="74" xfId="2" applyFont="1" applyFill="1" applyBorder="1" applyAlignment="1">
      <alignment horizontal="center" vertical="center" wrapText="1"/>
    </xf>
    <xf numFmtId="0" fontId="80" fillId="9" borderId="71" xfId="2" applyFont="1" applyFill="1" applyBorder="1" applyAlignment="1">
      <alignment horizontal="center" vertical="center" wrapText="1"/>
    </xf>
    <xf numFmtId="0" fontId="80" fillId="9" borderId="73" xfId="2" applyFont="1" applyFill="1" applyBorder="1" applyAlignment="1">
      <alignment horizontal="center" vertical="center" wrapText="1"/>
    </xf>
    <xf numFmtId="9" fontId="43" fillId="9" borderId="40" xfId="5" applyFont="1" applyFill="1" applyBorder="1" applyAlignment="1">
      <alignment horizontal="center" vertical="center"/>
    </xf>
    <xf numFmtId="0" fontId="43" fillId="41" borderId="40" xfId="2" applyFont="1" applyFill="1" applyBorder="1" applyAlignment="1">
      <alignment horizontal="center" vertical="center"/>
    </xf>
    <xf numFmtId="0" fontId="43" fillId="41" borderId="71" xfId="2" applyFont="1" applyFill="1" applyBorder="1" applyAlignment="1">
      <alignment horizontal="center" vertical="center"/>
    </xf>
    <xf numFmtId="0" fontId="43" fillId="41" borderId="73" xfId="2" applyFont="1" applyFill="1" applyBorder="1" applyAlignment="1">
      <alignment horizontal="center" vertical="center"/>
    </xf>
    <xf numFmtId="9" fontId="43" fillId="0" borderId="40" xfId="5" applyFont="1" applyBorder="1" applyAlignment="1">
      <alignment horizontal="center" vertical="center"/>
    </xf>
    <xf numFmtId="9" fontId="43" fillId="0" borderId="71" xfId="5" applyFont="1" applyBorder="1" applyAlignment="1">
      <alignment horizontal="center" vertical="center"/>
    </xf>
    <xf numFmtId="9" fontId="43" fillId="0" borderId="73" xfId="5" applyFont="1" applyBorder="1" applyAlignment="1">
      <alignment horizontal="center" vertical="center"/>
    </xf>
    <xf numFmtId="0" fontId="46" fillId="31" borderId="40" xfId="2" applyFont="1" applyFill="1" applyBorder="1" applyAlignment="1">
      <alignment horizontal="center" vertical="center"/>
    </xf>
    <xf numFmtId="0" fontId="46" fillId="31" borderId="71" xfId="2" applyFont="1" applyFill="1" applyBorder="1" applyAlignment="1">
      <alignment horizontal="center" vertical="center"/>
    </xf>
    <xf numFmtId="0" fontId="46" fillId="31" borderId="73" xfId="2" applyFont="1" applyFill="1" applyBorder="1" applyAlignment="1">
      <alignment horizontal="center" vertical="center"/>
    </xf>
    <xf numFmtId="0" fontId="43" fillId="9" borderId="40" xfId="2" applyFont="1" applyFill="1" applyBorder="1" applyAlignment="1">
      <alignment horizontal="center" vertical="center" wrapText="1"/>
    </xf>
    <xf numFmtId="0" fontId="43" fillId="48" borderId="40" xfId="2" applyFont="1" applyFill="1" applyBorder="1" applyAlignment="1">
      <alignment horizontal="center" vertical="center"/>
    </xf>
    <xf numFmtId="0" fontId="43" fillId="48" borderId="71" xfId="2" applyFont="1" applyFill="1" applyBorder="1" applyAlignment="1">
      <alignment horizontal="center" vertical="center"/>
    </xf>
    <xf numFmtId="0" fontId="43" fillId="48" borderId="73" xfId="2" applyFont="1" applyFill="1" applyBorder="1" applyAlignment="1">
      <alignment horizontal="center" vertical="center"/>
    </xf>
    <xf numFmtId="0" fontId="43" fillId="0" borderId="40" xfId="2" applyFont="1" applyBorder="1" applyAlignment="1">
      <alignment horizontal="center" vertical="center" wrapText="1"/>
    </xf>
    <xf numFmtId="0" fontId="43" fillId="0" borderId="71" xfId="2" applyFont="1" applyBorder="1" applyAlignment="1">
      <alignment horizontal="center" vertical="center" wrapText="1"/>
    </xf>
    <xf numFmtId="0" fontId="43" fillId="0" borderId="73" xfId="2" applyFont="1" applyBorder="1" applyAlignment="1">
      <alignment horizontal="center" vertical="center" wrapText="1"/>
    </xf>
    <xf numFmtId="0" fontId="7" fillId="9" borderId="14" xfId="2" applyFill="1" applyBorder="1" applyAlignment="1">
      <alignment horizontal="center"/>
    </xf>
    <xf numFmtId="0" fontId="43" fillId="9" borderId="40" xfId="2" applyFont="1" applyFill="1" applyBorder="1" applyAlignment="1">
      <alignment horizontal="center" vertical="center"/>
    </xf>
    <xf numFmtId="0" fontId="16" fillId="38" borderId="48" xfId="2" applyFont="1" applyFill="1" applyBorder="1" applyAlignment="1">
      <alignment horizontal="center" vertical="center" textRotation="90"/>
    </xf>
    <xf numFmtId="0" fontId="16" fillId="38" borderId="52" xfId="2" applyFont="1" applyFill="1" applyBorder="1" applyAlignment="1">
      <alignment horizontal="center" vertical="center" textRotation="90"/>
    </xf>
    <xf numFmtId="0" fontId="16" fillId="38" borderId="61" xfId="2" applyFont="1" applyFill="1" applyBorder="1" applyAlignment="1">
      <alignment horizontal="center" vertical="center" wrapText="1"/>
    </xf>
    <xf numFmtId="0" fontId="16" fillId="38" borderId="62" xfId="2" applyFont="1" applyFill="1" applyBorder="1" applyAlignment="1">
      <alignment horizontal="center" vertical="center" wrapText="1"/>
    </xf>
    <xf numFmtId="0" fontId="54" fillId="0" borderId="5" xfId="2" applyFont="1" applyBorder="1" applyAlignment="1">
      <alignment horizontal="center" vertical="center" wrapText="1"/>
    </xf>
    <xf numFmtId="0" fontId="54" fillId="0" borderId="71" xfId="2" applyFont="1" applyBorder="1" applyAlignment="1">
      <alignment horizontal="center" vertical="center" wrapText="1"/>
    </xf>
    <xf numFmtId="0" fontId="54" fillId="0" borderId="73" xfId="2" applyFont="1" applyBorder="1" applyAlignment="1">
      <alignment horizontal="center" vertical="center" wrapText="1"/>
    </xf>
    <xf numFmtId="0" fontId="43" fillId="9" borderId="31" xfId="2" applyFont="1" applyFill="1" applyBorder="1" applyAlignment="1">
      <alignment horizontal="center" vertical="center" wrapText="1"/>
    </xf>
    <xf numFmtId="0" fontId="43" fillId="9" borderId="3" xfId="2" applyFont="1" applyFill="1" applyBorder="1" applyAlignment="1">
      <alignment horizontal="center" vertical="center" wrapText="1"/>
    </xf>
    <xf numFmtId="0" fontId="43" fillId="9" borderId="72" xfId="2" applyFont="1" applyFill="1" applyBorder="1" applyAlignment="1">
      <alignment horizontal="center" vertical="center" wrapText="1"/>
    </xf>
    <xf numFmtId="0" fontId="46" fillId="0" borderId="40" xfId="2" applyFont="1" applyBorder="1" applyAlignment="1">
      <alignment horizontal="center" vertical="center"/>
    </xf>
    <xf numFmtId="0" fontId="46" fillId="0" borderId="71" xfId="2" applyFont="1" applyBorder="1" applyAlignment="1">
      <alignment horizontal="center" vertical="center"/>
    </xf>
    <xf numFmtId="0" fontId="46" fillId="0" borderId="73" xfId="2" applyFont="1" applyBorder="1" applyAlignment="1">
      <alignment horizontal="center" vertical="center"/>
    </xf>
    <xf numFmtId="0" fontId="43" fillId="0" borderId="40" xfId="2" quotePrefix="1" applyFont="1" applyBorder="1" applyAlignment="1">
      <alignment horizontal="center" vertical="center" wrapText="1"/>
    </xf>
    <xf numFmtId="0" fontId="43" fillId="0" borderId="71" xfId="2" quotePrefix="1" applyFont="1" applyBorder="1" applyAlignment="1">
      <alignment horizontal="center" vertical="center" wrapText="1"/>
    </xf>
    <xf numFmtId="0" fontId="43" fillId="0" borderId="73" xfId="2" quotePrefix="1" applyFont="1" applyBorder="1" applyAlignment="1">
      <alignment horizontal="center" vertical="center" wrapText="1"/>
    </xf>
    <xf numFmtId="0" fontId="16" fillId="30" borderId="52" xfId="2" applyFont="1" applyFill="1" applyBorder="1" applyAlignment="1">
      <alignment horizontal="center" vertical="center"/>
    </xf>
    <xf numFmtId="0" fontId="16" fillId="30" borderId="13" xfId="2" applyFont="1" applyFill="1" applyBorder="1" applyAlignment="1">
      <alignment horizontal="center" vertical="center" wrapText="1"/>
    </xf>
    <xf numFmtId="0" fontId="16" fillId="30" borderId="37" xfId="2" applyFont="1" applyFill="1" applyBorder="1" applyAlignment="1">
      <alignment horizontal="center" vertical="center"/>
    </xf>
    <xf numFmtId="0" fontId="16" fillId="30" borderId="35" xfId="2" applyFont="1" applyFill="1" applyBorder="1" applyAlignment="1">
      <alignment horizontal="center" vertical="center"/>
    </xf>
    <xf numFmtId="0" fontId="16" fillId="30" borderId="50" xfId="2" applyFont="1" applyFill="1" applyBorder="1" applyAlignment="1">
      <alignment horizontal="center" vertical="center"/>
    </xf>
    <xf numFmtId="0" fontId="16" fillId="30" borderId="55" xfId="2" applyFont="1" applyFill="1" applyBorder="1" applyAlignment="1">
      <alignment horizontal="center" vertical="center"/>
    </xf>
    <xf numFmtId="0" fontId="16" fillId="38" borderId="48" xfId="2" applyFont="1" applyFill="1" applyBorder="1" applyAlignment="1">
      <alignment horizontal="center" vertical="center" wrapText="1"/>
    </xf>
    <xf numFmtId="0" fontId="16" fillId="38" borderId="52" xfId="2" applyFont="1" applyFill="1" applyBorder="1" applyAlignment="1">
      <alignment horizontal="center" vertical="center" wrapText="1"/>
    </xf>
    <xf numFmtId="0" fontId="16" fillId="30" borderId="60" xfId="2" applyFont="1" applyFill="1" applyBorder="1" applyAlignment="1">
      <alignment horizontal="center" vertical="center"/>
    </xf>
    <xf numFmtId="0" fontId="16" fillId="30" borderId="61" xfId="2" applyFont="1" applyFill="1" applyBorder="1" applyAlignment="1">
      <alignment horizontal="center" vertical="center"/>
    </xf>
    <xf numFmtId="0" fontId="16" fillId="30" borderId="62" xfId="2" applyFont="1" applyFill="1" applyBorder="1" applyAlignment="1">
      <alignment horizontal="center" vertical="center"/>
    </xf>
    <xf numFmtId="0" fontId="16" fillId="30" borderId="63" xfId="2" applyFont="1" applyFill="1" applyBorder="1" applyAlignment="1">
      <alignment horizontal="center" vertical="center"/>
    </xf>
    <xf numFmtId="0" fontId="39" fillId="30" borderId="52" xfId="6" applyFont="1" applyFill="1" applyBorder="1" applyAlignment="1">
      <alignment horizontal="center" vertical="center" wrapText="1"/>
    </xf>
    <xf numFmtId="0" fontId="39" fillId="30" borderId="66" xfId="6" applyFont="1" applyFill="1" applyBorder="1" applyAlignment="1">
      <alignment horizontal="center" vertical="center" wrapText="1"/>
    </xf>
    <xf numFmtId="0" fontId="16" fillId="39" borderId="48" xfId="2" applyFont="1" applyFill="1" applyBorder="1" applyAlignment="1">
      <alignment horizontal="center" vertical="center" wrapText="1"/>
    </xf>
    <xf numFmtId="0" fontId="16" fillId="39" borderId="52" xfId="2" applyFont="1" applyFill="1" applyBorder="1" applyAlignment="1">
      <alignment horizontal="center" vertical="center" wrapText="1"/>
    </xf>
    <xf numFmtId="0" fontId="39" fillId="30" borderId="48" xfId="6" applyFont="1" applyFill="1" applyBorder="1" applyAlignment="1">
      <alignment horizontal="center" vertical="center" wrapText="1"/>
    </xf>
    <xf numFmtId="0" fontId="39" fillId="30" borderId="61" xfId="6" applyFont="1" applyFill="1" applyBorder="1" applyAlignment="1">
      <alignment horizontal="center" vertical="center" wrapText="1"/>
    </xf>
    <xf numFmtId="0" fontId="39" fillId="30" borderId="62" xfId="6" applyFont="1" applyFill="1" applyBorder="1" applyAlignment="1">
      <alignment horizontal="center" vertical="center" wrapText="1"/>
    </xf>
    <xf numFmtId="0" fontId="39" fillId="30" borderId="11" xfId="6" applyFont="1" applyFill="1" applyBorder="1" applyAlignment="1">
      <alignment horizontal="center" vertical="center" wrapText="1"/>
    </xf>
    <xf numFmtId="0" fontId="16" fillId="39" borderId="8" xfId="2" applyFont="1" applyFill="1" applyBorder="1" applyAlignment="1">
      <alignment horizontal="center" vertical="center"/>
    </xf>
    <xf numFmtId="0" fontId="16" fillId="39" borderId="11" xfId="2" applyFont="1" applyFill="1" applyBorder="1" applyAlignment="1">
      <alignment horizontal="center" vertical="center"/>
    </xf>
    <xf numFmtId="0" fontId="16" fillId="39" borderId="36" xfId="2" applyFont="1" applyFill="1" applyBorder="1" applyAlignment="1">
      <alignment horizontal="center" vertical="center"/>
    </xf>
    <xf numFmtId="0" fontId="16" fillId="39" borderId="22" xfId="2" applyFont="1" applyFill="1" applyBorder="1" applyAlignment="1">
      <alignment horizontal="center" vertical="center"/>
    </xf>
    <xf numFmtId="0" fontId="16" fillId="39" borderId="25" xfId="2" applyFont="1" applyFill="1" applyBorder="1" applyAlignment="1">
      <alignment horizontal="center" vertical="center"/>
    </xf>
    <xf numFmtId="0" fontId="16" fillId="39" borderId="42" xfId="2" applyFont="1" applyFill="1" applyBorder="1" applyAlignment="1">
      <alignment horizontal="center" vertical="center"/>
    </xf>
    <xf numFmtId="0" fontId="16" fillId="0" borderId="48" xfId="2" applyFont="1" applyBorder="1" applyAlignment="1">
      <alignment horizontal="center" vertical="center" wrapText="1"/>
    </xf>
    <xf numFmtId="0" fontId="16" fillId="0" borderId="52" xfId="2" applyFont="1" applyBorder="1" applyAlignment="1">
      <alignment horizontal="center" vertical="center" wrapText="1"/>
    </xf>
    <xf numFmtId="0" fontId="7" fillId="9" borderId="3" xfId="2" applyFill="1" applyBorder="1" applyAlignment="1">
      <alignment horizontal="center"/>
    </xf>
    <xf numFmtId="0" fontId="44" fillId="9" borderId="19" xfId="2" applyFont="1" applyFill="1" applyBorder="1" applyAlignment="1">
      <alignment horizontal="center" vertical="center"/>
    </xf>
    <xf numFmtId="0" fontId="44" fillId="9" borderId="20" xfId="2" applyFont="1" applyFill="1" applyBorder="1" applyAlignment="1">
      <alignment horizontal="center" vertical="center"/>
    </xf>
    <xf numFmtId="0" fontId="44" fillId="9" borderId="15" xfId="2" applyFont="1" applyFill="1" applyBorder="1" applyAlignment="1">
      <alignment horizontal="center" vertical="center"/>
    </xf>
    <xf numFmtId="0" fontId="44" fillId="9" borderId="16" xfId="2" applyFont="1" applyFill="1" applyBorder="1" applyAlignment="1">
      <alignment horizontal="center" vertical="center"/>
    </xf>
    <xf numFmtId="0" fontId="54" fillId="0" borderId="6" xfId="2" applyFont="1" applyBorder="1" applyAlignment="1">
      <alignment horizontal="left" vertical="center"/>
    </xf>
    <xf numFmtId="0" fontId="54" fillId="0" borderId="7" xfId="2" applyFont="1" applyBorder="1" applyAlignment="1">
      <alignment horizontal="left" vertical="center"/>
    </xf>
    <xf numFmtId="0" fontId="54" fillId="0" borderId="6" xfId="2" applyFont="1" applyBorder="1" applyAlignment="1">
      <alignment horizontal="left" vertical="center" wrapText="1"/>
    </xf>
    <xf numFmtId="0" fontId="54" fillId="0" borderId="7" xfId="2" applyFont="1" applyBorder="1" applyAlignment="1">
      <alignment horizontal="left" vertical="center" wrapText="1"/>
    </xf>
    <xf numFmtId="0" fontId="45" fillId="9" borderId="3" xfId="2" applyFont="1" applyFill="1" applyBorder="1" applyAlignment="1">
      <alignment horizontal="center" vertical="center" wrapText="1"/>
    </xf>
    <xf numFmtId="0" fontId="16" fillId="0" borderId="48" xfId="2" applyFont="1" applyBorder="1" applyAlignment="1">
      <alignment horizontal="center" vertical="center"/>
    </xf>
    <xf numFmtId="0" fontId="16" fillId="0" borderId="52" xfId="2" applyFont="1" applyBorder="1" applyAlignment="1">
      <alignment horizontal="center" vertical="center"/>
    </xf>
    <xf numFmtId="0" fontId="16" fillId="0" borderId="8" xfId="2" applyFont="1" applyBorder="1" applyAlignment="1">
      <alignment horizontal="center" vertical="center" wrapText="1"/>
    </xf>
    <xf numFmtId="0" fontId="16" fillId="0" borderId="13" xfId="2" applyFont="1" applyBorder="1" applyAlignment="1">
      <alignment horizontal="center" vertical="center" wrapText="1"/>
    </xf>
    <xf numFmtId="0" fontId="16" fillId="30" borderId="8" xfId="2" applyFont="1" applyFill="1" applyBorder="1" applyAlignment="1">
      <alignment horizontal="center" vertical="center"/>
    </xf>
    <xf numFmtId="0" fontId="16" fillId="30" borderId="11" xfId="2" applyFont="1" applyFill="1" applyBorder="1" applyAlignment="1">
      <alignment horizontal="center" vertical="center"/>
    </xf>
    <xf numFmtId="0" fontId="16" fillId="30" borderId="36" xfId="2" applyFont="1" applyFill="1" applyBorder="1" applyAlignment="1">
      <alignment horizontal="center" vertical="center"/>
    </xf>
    <xf numFmtId="0" fontId="16" fillId="30" borderId="22" xfId="2" applyFont="1" applyFill="1" applyBorder="1" applyAlignment="1">
      <alignment horizontal="center" vertical="center"/>
    </xf>
    <xf numFmtId="0" fontId="16" fillId="30" borderId="25" xfId="2" applyFont="1" applyFill="1" applyBorder="1" applyAlignment="1">
      <alignment horizontal="center" vertical="center"/>
    </xf>
    <xf numFmtId="0" fontId="16" fillId="30" borderId="42" xfId="2" applyFont="1" applyFill="1" applyBorder="1" applyAlignment="1">
      <alignment horizontal="center" vertical="center"/>
    </xf>
    <xf numFmtId="0" fontId="64" fillId="0" borderId="3" xfId="2" applyFont="1" applyBorder="1" applyAlignment="1">
      <alignment horizontal="left" vertical="center" wrapText="1"/>
    </xf>
    <xf numFmtId="0" fontId="48" fillId="9" borderId="3" xfId="2" applyFont="1" applyFill="1" applyBorder="1" applyAlignment="1">
      <alignment horizontal="left" vertical="top" wrapText="1"/>
    </xf>
    <xf numFmtId="17" fontId="56" fillId="9" borderId="3" xfId="2" applyNumberFormat="1" applyFont="1" applyFill="1" applyBorder="1" applyAlignment="1">
      <alignment horizontal="center" vertical="center" wrapText="1"/>
    </xf>
    <xf numFmtId="0" fontId="54" fillId="0" borderId="4" xfId="2" applyFont="1" applyBorder="1" applyAlignment="1">
      <alignment horizontal="center" vertical="center" wrapText="1"/>
    </xf>
    <xf numFmtId="0" fontId="54" fillId="0" borderId="3" xfId="2" applyFont="1" applyBorder="1" applyAlignment="1">
      <alignment horizontal="center" vertical="center" wrapText="1"/>
    </xf>
    <xf numFmtId="0" fontId="18" fillId="30" borderId="3" xfId="2" applyFont="1" applyFill="1" applyBorder="1" applyAlignment="1">
      <alignment horizontal="center" vertical="center"/>
    </xf>
    <xf numFmtId="0" fontId="39" fillId="30" borderId="48" xfId="4" applyFont="1" applyFill="1" applyBorder="1" applyAlignment="1">
      <alignment horizontal="center" vertical="center" wrapText="1"/>
    </xf>
    <xf numFmtId="0" fontId="39" fillId="30" borderId="52" xfId="4" applyFont="1" applyFill="1" applyBorder="1" applyAlignment="1">
      <alignment horizontal="center" vertical="center" wrapText="1"/>
    </xf>
    <xf numFmtId="0" fontId="39" fillId="30" borderId="60" xfId="4" applyFont="1" applyFill="1" applyBorder="1" applyAlignment="1">
      <alignment horizontal="center" vertical="center" wrapText="1"/>
    </xf>
    <xf numFmtId="0" fontId="37" fillId="0" borderId="31" xfId="4" applyFont="1" applyBorder="1" applyAlignment="1">
      <alignment horizontal="center" vertical="center" wrapText="1"/>
    </xf>
    <xf numFmtId="0" fontId="37" fillId="0" borderId="12" xfId="4" applyFont="1" applyBorder="1" applyAlignment="1">
      <alignment horizontal="center" vertical="center" wrapText="1"/>
    </xf>
    <xf numFmtId="0" fontId="37" fillId="0" borderId="64" xfId="4" applyFont="1" applyBorder="1" applyAlignment="1">
      <alignment horizontal="center" vertical="center" textRotation="90" wrapText="1"/>
    </xf>
    <xf numFmtId="0" fontId="37" fillId="0" borderId="65" xfId="4" applyFont="1" applyBorder="1" applyAlignment="1">
      <alignment horizontal="center" vertical="center" textRotation="90" wrapText="1"/>
    </xf>
    <xf numFmtId="0" fontId="44" fillId="9" borderId="3" xfId="2" applyFont="1" applyFill="1" applyBorder="1" applyAlignment="1">
      <alignment horizontal="center" vertical="center"/>
    </xf>
    <xf numFmtId="0" fontId="64" fillId="0" borderId="3" xfId="2" applyFont="1" applyBorder="1" applyAlignment="1">
      <alignment horizontal="left" vertical="center"/>
    </xf>
    <xf numFmtId="0" fontId="16" fillId="0" borderId="22" xfId="2" applyFont="1" applyBorder="1" applyAlignment="1">
      <alignment horizontal="center" vertical="center" wrapText="1"/>
    </xf>
    <xf numFmtId="0" fontId="55" fillId="9" borderId="3" xfId="2" applyFont="1" applyFill="1" applyBorder="1" applyAlignment="1">
      <alignment horizontal="center" vertical="center" wrapText="1"/>
    </xf>
    <xf numFmtId="0" fontId="62" fillId="9" borderId="3" xfId="2" applyFont="1" applyFill="1" applyBorder="1" applyAlignment="1">
      <alignment horizontal="center" vertical="center"/>
    </xf>
    <xf numFmtId="0" fontId="16" fillId="0" borderId="60" xfId="2" applyFont="1" applyBorder="1" applyAlignment="1">
      <alignment horizontal="center" vertical="center" wrapText="1"/>
    </xf>
    <xf numFmtId="0" fontId="16" fillId="39" borderId="60" xfId="2" applyFont="1" applyFill="1" applyBorder="1" applyAlignment="1">
      <alignment horizontal="center" vertical="center" wrapText="1"/>
    </xf>
    <xf numFmtId="0" fontId="16" fillId="38" borderId="60" xfId="2" applyFont="1" applyFill="1" applyBorder="1" applyAlignment="1">
      <alignment horizontal="center" vertical="center" wrapText="1"/>
    </xf>
    <xf numFmtId="0" fontId="39" fillId="30" borderId="61" xfId="4" applyFont="1" applyFill="1" applyBorder="1" applyAlignment="1">
      <alignment horizontal="center" vertical="center" wrapText="1"/>
    </xf>
    <xf numFmtId="0" fontId="39" fillId="30" borderId="62" xfId="4" applyFont="1" applyFill="1" applyBorder="1" applyAlignment="1">
      <alignment horizontal="center" vertical="center" wrapText="1"/>
    </xf>
    <xf numFmtId="0" fontId="39" fillId="30" borderId="11" xfId="4" applyFont="1" applyFill="1" applyBorder="1" applyAlignment="1">
      <alignment horizontal="center" vertical="center" wrapText="1"/>
    </xf>
    <xf numFmtId="0" fontId="39" fillId="30" borderId="66" xfId="4" applyFont="1" applyFill="1" applyBorder="1" applyAlignment="1">
      <alignment horizontal="center" vertical="center" wrapText="1"/>
    </xf>
    <xf numFmtId="0" fontId="39" fillId="30" borderId="42" xfId="4" applyFont="1" applyFill="1" applyBorder="1" applyAlignment="1">
      <alignment horizontal="center" vertical="center" wrapText="1"/>
    </xf>
    <xf numFmtId="0" fontId="16" fillId="30" borderId="22" xfId="2" applyFont="1" applyFill="1" applyBorder="1" applyAlignment="1">
      <alignment horizontal="center" vertical="center" wrapText="1"/>
    </xf>
    <xf numFmtId="0" fontId="16" fillId="30" borderId="65" xfId="2" applyFont="1" applyFill="1" applyBorder="1" applyAlignment="1">
      <alignment horizontal="center" vertical="center"/>
    </xf>
    <xf numFmtId="0" fontId="16" fillId="30" borderId="70" xfId="2" applyFont="1" applyFill="1" applyBorder="1" applyAlignment="1">
      <alignment horizontal="center" vertical="center"/>
    </xf>
    <xf numFmtId="0" fontId="16" fillId="38" borderId="60" xfId="2" applyFont="1" applyFill="1" applyBorder="1" applyAlignment="1">
      <alignment horizontal="center" vertical="center" textRotation="90"/>
    </xf>
    <xf numFmtId="0" fontId="39" fillId="30" borderId="60" xfId="6" applyFont="1" applyFill="1" applyBorder="1" applyAlignment="1">
      <alignment horizontal="center" vertical="center" wrapText="1"/>
    </xf>
    <xf numFmtId="0" fontId="39" fillId="30" borderId="42" xfId="6" applyFont="1" applyFill="1" applyBorder="1" applyAlignment="1">
      <alignment horizontal="center" vertical="center" wrapText="1"/>
    </xf>
    <xf numFmtId="0" fontId="43" fillId="33" borderId="74" xfId="2" applyFont="1" applyFill="1" applyBorder="1" applyAlignment="1">
      <alignment horizontal="center" vertical="center"/>
    </xf>
    <xf numFmtId="0" fontId="43" fillId="33" borderId="71" xfId="2" applyFont="1" applyFill="1" applyBorder="1" applyAlignment="1">
      <alignment horizontal="center" vertical="center"/>
    </xf>
    <xf numFmtId="0" fontId="43" fillId="0" borderId="74" xfId="2" applyFont="1" applyBorder="1" applyAlignment="1">
      <alignment horizontal="center" vertical="center" wrapText="1"/>
    </xf>
    <xf numFmtId="0" fontId="46" fillId="9" borderId="71" xfId="2" applyFont="1" applyFill="1" applyBorder="1" applyAlignment="1">
      <alignment horizontal="center" vertical="center" wrapText="1"/>
    </xf>
    <xf numFmtId="0" fontId="43" fillId="0" borderId="74" xfId="2" applyFont="1" applyBorder="1" applyAlignment="1">
      <alignment horizontal="center" vertical="center"/>
    </xf>
    <xf numFmtId="0" fontId="43" fillId="0" borderId="71" xfId="2" applyFont="1" applyBorder="1" applyAlignment="1">
      <alignment horizontal="center" vertical="center"/>
    </xf>
    <xf numFmtId="0" fontId="16" fillId="30" borderId="13" xfId="2" applyFont="1" applyFill="1" applyBorder="1" applyAlignment="1">
      <alignment horizontal="center" vertical="center"/>
    </xf>
    <xf numFmtId="0" fontId="16" fillId="30" borderId="3" xfId="2" applyFont="1" applyFill="1" applyBorder="1" applyAlignment="1">
      <alignment horizontal="center" vertical="center" wrapText="1"/>
    </xf>
    <xf numFmtId="0" fontId="16" fillId="30" borderId="38" xfId="2" applyFont="1" applyFill="1" applyBorder="1" applyAlignment="1">
      <alignment horizontal="center" vertical="center"/>
    </xf>
    <xf numFmtId="0" fontId="16" fillId="30" borderId="92" xfId="2" applyFont="1" applyFill="1" applyBorder="1" applyAlignment="1">
      <alignment horizontal="center" vertical="center"/>
    </xf>
    <xf numFmtId="0" fontId="43" fillId="0" borderId="74" xfId="2" quotePrefix="1" applyFont="1" applyBorder="1" applyAlignment="1">
      <alignment horizontal="center" vertical="center" wrapText="1"/>
    </xf>
    <xf numFmtId="9" fontId="43" fillId="0" borderId="74" xfId="5" applyFont="1" applyBorder="1" applyAlignment="1">
      <alignment horizontal="center" vertical="center"/>
    </xf>
    <xf numFmtId="0" fontId="43" fillId="16" borderId="74" xfId="2" applyFont="1" applyFill="1" applyBorder="1" applyAlignment="1">
      <alignment horizontal="center" vertical="center"/>
    </xf>
    <xf numFmtId="0" fontId="43" fillId="16" borderId="71" xfId="2" applyFont="1" applyFill="1" applyBorder="1" applyAlignment="1">
      <alignment horizontal="center" vertical="center"/>
    </xf>
    <xf numFmtId="17" fontId="43" fillId="9" borderId="74" xfId="2" applyNumberFormat="1" applyFont="1" applyFill="1" applyBorder="1" applyAlignment="1">
      <alignment horizontal="center" vertical="center" wrapText="1"/>
    </xf>
    <xf numFmtId="0" fontId="46" fillId="9" borderId="74" xfId="2" applyFont="1" applyFill="1" applyBorder="1" applyAlignment="1">
      <alignment horizontal="center" vertical="center"/>
    </xf>
    <xf numFmtId="9" fontId="43" fillId="9" borderId="4" xfId="5" applyFont="1" applyFill="1" applyBorder="1" applyAlignment="1">
      <alignment horizontal="center" vertical="center"/>
    </xf>
    <xf numFmtId="0" fontId="43" fillId="33" borderId="4" xfId="2" applyFont="1" applyFill="1" applyBorder="1" applyAlignment="1">
      <alignment horizontal="center" vertical="center"/>
    </xf>
    <xf numFmtId="0" fontId="44" fillId="10" borderId="74" xfId="2" applyFont="1" applyFill="1" applyBorder="1" applyAlignment="1">
      <alignment horizontal="left" vertical="center" wrapText="1"/>
    </xf>
    <xf numFmtId="0" fontId="44" fillId="10" borderId="71" xfId="2" applyFont="1" applyFill="1" applyBorder="1" applyAlignment="1">
      <alignment horizontal="left" vertical="center" wrapText="1"/>
    </xf>
    <xf numFmtId="0" fontId="43" fillId="9" borderId="4" xfId="2" applyFont="1" applyFill="1" applyBorder="1" applyAlignment="1">
      <alignment horizontal="center" vertical="center"/>
    </xf>
    <xf numFmtId="0" fontId="43" fillId="0" borderId="4" xfId="2" quotePrefix="1" applyFont="1" applyBorder="1" applyAlignment="1">
      <alignment horizontal="center" vertical="center" wrapText="1"/>
    </xf>
    <xf numFmtId="9" fontId="43" fillId="0" borderId="4" xfId="5" applyFont="1" applyBorder="1" applyAlignment="1">
      <alignment horizontal="center" vertical="center"/>
    </xf>
    <xf numFmtId="0" fontId="43" fillId="16" borderId="4" xfId="2" applyFont="1" applyFill="1" applyBorder="1" applyAlignment="1">
      <alignment horizontal="center" vertical="center"/>
    </xf>
    <xf numFmtId="14" fontId="43" fillId="9" borderId="74" xfId="2" applyNumberFormat="1" applyFont="1" applyFill="1" applyBorder="1" applyAlignment="1">
      <alignment horizontal="center" vertical="center"/>
    </xf>
    <xf numFmtId="0" fontId="44" fillId="10" borderId="4" xfId="2" applyFont="1" applyFill="1" applyBorder="1" applyAlignment="1">
      <alignment horizontal="left" vertical="center" wrapText="1"/>
    </xf>
    <xf numFmtId="0" fontId="46" fillId="9" borderId="4" xfId="2" applyFont="1" applyFill="1" applyBorder="1" applyAlignment="1">
      <alignment horizontal="center" vertical="center"/>
    </xf>
    <xf numFmtId="0" fontId="37" fillId="0" borderId="31" xfId="6" applyFont="1" applyBorder="1" applyAlignment="1">
      <alignment horizontal="center" vertical="center" wrapText="1"/>
    </xf>
    <xf numFmtId="0" fontId="37" fillId="0" borderId="12" xfId="6" applyFont="1" applyBorder="1" applyAlignment="1">
      <alignment horizontal="center" vertical="center" wrapText="1"/>
    </xf>
    <xf numFmtId="0" fontId="37" fillId="0" borderId="64" xfId="6" applyFont="1" applyBorder="1" applyAlignment="1">
      <alignment horizontal="center" vertical="center" textRotation="90" wrapText="1"/>
    </xf>
    <xf numFmtId="0" fontId="37" fillId="0" borderId="65" xfId="6" applyFont="1" applyBorder="1" applyAlignment="1">
      <alignment horizontal="center" vertical="center" textRotation="90" wrapText="1"/>
    </xf>
    <xf numFmtId="0" fontId="7" fillId="9" borderId="5" xfId="2" applyFill="1" applyBorder="1" applyAlignment="1">
      <alignment horizontal="center"/>
    </xf>
    <xf numFmtId="0" fontId="7" fillId="9" borderId="71" xfId="2" applyFill="1" applyBorder="1" applyAlignment="1">
      <alignment horizontal="center"/>
    </xf>
    <xf numFmtId="0" fontId="7" fillId="9" borderId="4" xfId="2" applyFill="1" applyBorder="1" applyAlignment="1">
      <alignment horizontal="center"/>
    </xf>
    <xf numFmtId="0" fontId="44" fillId="9" borderId="21" xfId="2" applyFont="1" applyFill="1" applyBorder="1" applyAlignment="1">
      <alignment horizontal="center" vertical="center"/>
    </xf>
    <xf numFmtId="0" fontId="44" fillId="9" borderId="17" xfId="2" applyFont="1" applyFill="1" applyBorder="1" applyAlignment="1">
      <alignment horizontal="center" vertical="center"/>
    </xf>
    <xf numFmtId="0" fontId="43" fillId="0" borderId="3" xfId="2" applyFont="1" applyBorder="1" applyAlignment="1">
      <alignment horizontal="left" vertical="center"/>
    </xf>
    <xf numFmtId="0" fontId="44" fillId="9" borderId="61" xfId="2" applyFont="1" applyFill="1" applyBorder="1" applyAlignment="1">
      <alignment horizontal="center" vertical="center" wrapText="1"/>
    </xf>
    <xf numFmtId="0" fontId="44" fillId="9" borderId="62" xfId="2" applyFont="1" applyFill="1" applyBorder="1" applyAlignment="1">
      <alignment horizontal="center" vertical="center" wrapText="1"/>
    </xf>
    <xf numFmtId="0" fontId="44" fillId="9" borderId="63" xfId="2" applyFont="1" applyFill="1" applyBorder="1" applyAlignment="1">
      <alignment horizontal="center" vertical="center" wrapText="1"/>
    </xf>
    <xf numFmtId="17" fontId="117" fillId="9" borderId="61" xfId="2" applyNumberFormat="1" applyFont="1" applyFill="1" applyBorder="1" applyAlignment="1">
      <alignment horizontal="center" vertical="center" wrapText="1"/>
    </xf>
    <xf numFmtId="0" fontId="117" fillId="9" borderId="62" xfId="2" applyFont="1" applyFill="1" applyBorder="1" applyAlignment="1">
      <alignment horizontal="center" vertical="center" wrapText="1"/>
    </xf>
    <xf numFmtId="0" fontId="117" fillId="9" borderId="63" xfId="2" applyFont="1" applyFill="1" applyBorder="1" applyAlignment="1">
      <alignment horizontal="center" vertical="center" wrapText="1"/>
    </xf>
    <xf numFmtId="0" fontId="43" fillId="0" borderId="3" xfId="2" applyFont="1" applyBorder="1" applyAlignment="1">
      <alignment horizontal="left" vertical="center" wrapText="1"/>
    </xf>
    <xf numFmtId="0" fontId="43" fillId="9" borderId="61" xfId="2" applyFont="1" applyFill="1" applyBorder="1" applyAlignment="1">
      <alignment horizontal="center" vertical="center"/>
    </xf>
    <xf numFmtId="0" fontId="43" fillId="9" borderId="63" xfId="2" applyFont="1" applyFill="1" applyBorder="1" applyAlignment="1">
      <alignment horizontal="center" vertical="center"/>
    </xf>
    <xf numFmtId="0" fontId="7" fillId="9" borderId="3" xfId="2" applyFill="1" applyBorder="1" applyAlignment="1">
      <alignment horizontal="left" vertical="top" wrapText="1"/>
    </xf>
    <xf numFmtId="0" fontId="44" fillId="10" borderId="3" xfId="0" applyFont="1" applyFill="1" applyBorder="1" applyAlignment="1">
      <alignment horizontal="left" vertical="center" wrapText="1"/>
    </xf>
    <xf numFmtId="0" fontId="43" fillId="0" borderId="3" xfId="0" applyFont="1" applyBorder="1" applyAlignment="1">
      <alignment horizontal="center" vertical="center" wrapText="1"/>
    </xf>
    <xf numFmtId="9" fontId="43" fillId="9" borderId="3" xfId="3" applyFont="1" applyFill="1" applyBorder="1" applyAlignment="1">
      <alignment horizontal="center" vertical="center"/>
    </xf>
    <xf numFmtId="0" fontId="43" fillId="33" borderId="3" xfId="0" applyFont="1" applyFill="1" applyBorder="1" applyAlignment="1">
      <alignment horizontal="center" vertical="center"/>
    </xf>
    <xf numFmtId="0" fontId="43" fillId="9" borderId="3" xfId="0" applyFont="1" applyFill="1" applyBorder="1" applyAlignment="1">
      <alignment horizontal="center" vertical="center" wrapText="1"/>
    </xf>
    <xf numFmtId="17" fontId="43" fillId="9" borderId="3" xfId="0" applyNumberFormat="1" applyFont="1" applyFill="1" applyBorder="1" applyAlignment="1">
      <alignment horizontal="center" vertical="center" wrapText="1"/>
    </xf>
    <xf numFmtId="0" fontId="48" fillId="9" borderId="6" xfId="0" applyFont="1" applyFill="1" applyBorder="1" applyAlignment="1">
      <alignment horizontal="left" vertical="top" wrapText="1"/>
    </xf>
    <xf numFmtId="0" fontId="48" fillId="9" borderId="33" xfId="0" applyFont="1" applyFill="1" applyBorder="1" applyAlignment="1">
      <alignment horizontal="left" vertical="top"/>
    </xf>
    <xf numFmtId="0" fontId="48" fillId="9" borderId="7" xfId="0" applyFont="1" applyFill="1" applyBorder="1" applyAlignment="1">
      <alignment horizontal="left" vertical="top"/>
    </xf>
    <xf numFmtId="0" fontId="0" fillId="9" borderId="6" xfId="0" applyFill="1" applyBorder="1" applyAlignment="1">
      <alignment horizontal="center"/>
    </xf>
    <xf numFmtId="0" fontId="0" fillId="9" borderId="33" xfId="0" applyFill="1" applyBorder="1" applyAlignment="1">
      <alignment horizontal="center"/>
    </xf>
    <xf numFmtId="0" fontId="0" fillId="9" borderId="7" xfId="0" applyFill="1" applyBorder="1" applyAlignment="1">
      <alignment horizontal="center"/>
    </xf>
    <xf numFmtId="0" fontId="52" fillId="0" borderId="0" xfId="0" applyFont="1" applyAlignment="1">
      <alignment horizontal="center" vertical="center"/>
    </xf>
    <xf numFmtId="0" fontId="16" fillId="38" borderId="61" xfId="0" applyFont="1" applyFill="1" applyBorder="1" applyAlignment="1">
      <alignment horizontal="center" vertical="center" wrapText="1"/>
    </xf>
    <xf numFmtId="0" fontId="16" fillId="38" borderId="62" xfId="0" applyFont="1" applyFill="1" applyBorder="1" applyAlignment="1">
      <alignment horizontal="center" vertical="center" wrapText="1"/>
    </xf>
    <xf numFmtId="0" fontId="16" fillId="38" borderId="48" xfId="0" applyFont="1" applyFill="1" applyBorder="1" applyAlignment="1">
      <alignment horizontal="center" vertical="center" wrapText="1"/>
    </xf>
    <xf numFmtId="0" fontId="16" fillId="38" borderId="52" xfId="0" applyFont="1" applyFill="1" applyBorder="1" applyAlignment="1">
      <alignment horizontal="center" vertical="center" wrapText="1"/>
    </xf>
    <xf numFmtId="0" fontId="65" fillId="30" borderId="3" xfId="0" applyFont="1" applyFill="1" applyBorder="1" applyAlignment="1">
      <alignment horizontal="center" vertical="center"/>
    </xf>
    <xf numFmtId="0" fontId="46" fillId="9" borderId="2" xfId="0" applyFont="1" applyFill="1" applyBorder="1" applyAlignment="1">
      <alignment horizontal="center" vertical="center"/>
    </xf>
    <xf numFmtId="0" fontId="67" fillId="30" borderId="15" xfId="0" applyFont="1" applyFill="1" applyBorder="1" applyAlignment="1">
      <alignment horizontal="center" vertical="center"/>
    </xf>
    <xf numFmtId="0" fontId="67" fillId="30" borderId="16" xfId="0" applyFont="1" applyFill="1" applyBorder="1" applyAlignment="1">
      <alignment horizontal="center" vertical="center"/>
    </xf>
    <xf numFmtId="0" fontId="67" fillId="30" borderId="17" xfId="0" applyFont="1" applyFill="1" applyBorder="1" applyAlignment="1">
      <alignment horizontal="center" vertical="center"/>
    </xf>
    <xf numFmtId="0" fontId="46" fillId="9" borderId="3" xfId="0" applyFont="1" applyFill="1" applyBorder="1" applyAlignment="1">
      <alignment horizontal="center" vertical="center"/>
    </xf>
    <xf numFmtId="9" fontId="43" fillId="0" borderId="3" xfId="3" applyFont="1" applyBorder="1" applyAlignment="1">
      <alignment horizontal="center" vertical="center"/>
    </xf>
    <xf numFmtId="0" fontId="43" fillId="0" borderId="3" xfId="0" applyFont="1" applyBorder="1" applyAlignment="1">
      <alignment horizontal="center" vertical="center"/>
    </xf>
    <xf numFmtId="0" fontId="43" fillId="0" borderId="3" xfId="0" quotePrefix="1" applyFont="1" applyBorder="1" applyAlignment="1">
      <alignment horizontal="center" vertical="center" wrapText="1"/>
    </xf>
    <xf numFmtId="0" fontId="43" fillId="16" borderId="3" xfId="0" applyFont="1" applyFill="1" applyBorder="1" applyAlignment="1">
      <alignment horizontal="center" vertical="center"/>
    </xf>
    <xf numFmtId="0" fontId="16" fillId="0" borderId="48" xfId="0" applyFont="1" applyBorder="1" applyAlignment="1">
      <alignment horizontal="center" vertical="center" wrapText="1"/>
    </xf>
    <xf numFmtId="0" fontId="16" fillId="0" borderId="52" xfId="0" applyFont="1" applyBorder="1" applyAlignment="1">
      <alignment horizontal="center" vertical="center" wrapText="1"/>
    </xf>
    <xf numFmtId="0" fontId="16" fillId="30" borderId="50" xfId="0" applyFont="1" applyFill="1" applyBorder="1" applyAlignment="1">
      <alignment horizontal="center" vertical="center"/>
    </xf>
    <xf numFmtId="0" fontId="16" fillId="30" borderId="55" xfId="0" applyFont="1" applyFill="1" applyBorder="1" applyAlignment="1">
      <alignment horizontal="center" vertical="center"/>
    </xf>
    <xf numFmtId="0" fontId="16" fillId="38" borderId="48" xfId="0" applyFont="1" applyFill="1" applyBorder="1" applyAlignment="1">
      <alignment horizontal="center" vertical="center" textRotation="90"/>
    </xf>
    <xf numFmtId="0" fontId="16" fillId="38" borderId="52" xfId="0" applyFont="1" applyFill="1" applyBorder="1" applyAlignment="1">
      <alignment horizontal="center" vertical="center" textRotation="90"/>
    </xf>
    <xf numFmtId="0" fontId="16" fillId="30" borderId="37" xfId="0" applyFont="1" applyFill="1" applyBorder="1" applyAlignment="1">
      <alignment horizontal="center" vertical="center"/>
    </xf>
    <xf numFmtId="0" fontId="16" fillId="30" borderId="35" xfId="0" applyFont="1" applyFill="1" applyBorder="1" applyAlignment="1">
      <alignment horizontal="center" vertical="center"/>
    </xf>
    <xf numFmtId="0" fontId="16" fillId="30" borderId="60" xfId="0" applyFont="1" applyFill="1" applyBorder="1" applyAlignment="1">
      <alignment horizontal="center" vertical="center"/>
    </xf>
    <xf numFmtId="0" fontId="16" fillId="30" borderId="61" xfId="0" applyFont="1" applyFill="1" applyBorder="1" applyAlignment="1">
      <alignment horizontal="center" vertical="center"/>
    </xf>
    <xf numFmtId="0" fontId="16" fillId="30" borderId="62" xfId="0" applyFont="1" applyFill="1" applyBorder="1" applyAlignment="1">
      <alignment horizontal="center" vertical="center"/>
    </xf>
    <xf numFmtId="0" fontId="16" fillId="30" borderId="63" xfId="0" applyFont="1" applyFill="1" applyBorder="1" applyAlignment="1">
      <alignment horizontal="center" vertical="center"/>
    </xf>
    <xf numFmtId="0" fontId="16" fillId="39" borderId="48" xfId="0" applyFont="1" applyFill="1" applyBorder="1" applyAlignment="1">
      <alignment horizontal="center" vertical="center" wrapText="1"/>
    </xf>
    <xf numFmtId="0" fontId="16" fillId="39" borderId="52" xfId="0" applyFont="1" applyFill="1" applyBorder="1" applyAlignment="1">
      <alignment horizontal="center" vertical="center" wrapText="1"/>
    </xf>
    <xf numFmtId="0" fontId="16" fillId="39" borderId="8" xfId="0" applyFont="1" applyFill="1" applyBorder="1" applyAlignment="1">
      <alignment horizontal="center" vertical="center"/>
    </xf>
    <xf numFmtId="0" fontId="16" fillId="39" borderId="11" xfId="0" applyFont="1" applyFill="1" applyBorder="1" applyAlignment="1">
      <alignment horizontal="center" vertical="center"/>
    </xf>
    <xf numFmtId="0" fontId="16" fillId="39" borderId="36" xfId="0" applyFont="1" applyFill="1" applyBorder="1" applyAlignment="1">
      <alignment horizontal="center" vertical="center"/>
    </xf>
    <xf numFmtId="0" fontId="16" fillId="39" borderId="22" xfId="0" applyFont="1" applyFill="1" applyBorder="1" applyAlignment="1">
      <alignment horizontal="center" vertical="center"/>
    </xf>
    <xf numFmtId="0" fontId="16" fillId="39" borderId="25" xfId="0" applyFont="1" applyFill="1" applyBorder="1" applyAlignment="1">
      <alignment horizontal="center" vertical="center"/>
    </xf>
    <xf numFmtId="0" fontId="16" fillId="39" borderId="42" xfId="0" applyFont="1" applyFill="1" applyBorder="1" applyAlignment="1">
      <alignment horizontal="center" vertical="center"/>
    </xf>
    <xf numFmtId="0" fontId="16" fillId="30" borderId="52" xfId="0" applyFont="1" applyFill="1" applyBorder="1" applyAlignment="1">
      <alignment horizontal="center" vertical="center"/>
    </xf>
    <xf numFmtId="0" fontId="16" fillId="30" borderId="13" xfId="0" applyFont="1" applyFill="1" applyBorder="1" applyAlignment="1">
      <alignment horizontal="center" vertical="center" wrapText="1"/>
    </xf>
    <xf numFmtId="0" fontId="16" fillId="0" borderId="48" xfId="0" applyFont="1" applyBorder="1" applyAlignment="1">
      <alignment horizontal="center" vertical="center"/>
    </xf>
    <xf numFmtId="0" fontId="16" fillId="0" borderId="52" xfId="0" applyFont="1" applyBorder="1" applyAlignment="1">
      <alignment horizontal="center" vertical="center"/>
    </xf>
    <xf numFmtId="0" fontId="16" fillId="0" borderId="8" xfId="0" applyFont="1" applyBorder="1" applyAlignment="1">
      <alignment horizontal="center" vertical="center" wrapText="1"/>
    </xf>
    <xf numFmtId="0" fontId="16" fillId="0" borderId="13" xfId="0" applyFont="1" applyBorder="1" applyAlignment="1">
      <alignment horizontal="center" vertical="center" wrapText="1"/>
    </xf>
    <xf numFmtId="0" fontId="16" fillId="30" borderId="8" xfId="0" applyFont="1" applyFill="1" applyBorder="1" applyAlignment="1">
      <alignment horizontal="center" vertical="center"/>
    </xf>
    <xf numFmtId="0" fontId="16" fillId="30" borderId="11" xfId="0" applyFont="1" applyFill="1" applyBorder="1" applyAlignment="1">
      <alignment horizontal="center" vertical="center"/>
    </xf>
    <xf numFmtId="0" fontId="16" fillId="30" borderId="36" xfId="0" applyFont="1" applyFill="1" applyBorder="1" applyAlignment="1">
      <alignment horizontal="center" vertical="center"/>
    </xf>
    <xf numFmtId="0" fontId="16" fillId="30" borderId="22" xfId="0" applyFont="1" applyFill="1" applyBorder="1" applyAlignment="1">
      <alignment horizontal="center" vertical="center"/>
    </xf>
    <xf numFmtId="0" fontId="16" fillId="30" borderId="25" xfId="0" applyFont="1" applyFill="1" applyBorder="1" applyAlignment="1">
      <alignment horizontal="center" vertical="center"/>
    </xf>
    <xf numFmtId="0" fontId="16" fillId="30" borderId="42" xfId="0" applyFont="1" applyFill="1" applyBorder="1" applyAlignment="1">
      <alignment horizontal="center" vertical="center"/>
    </xf>
    <xf numFmtId="0" fontId="61" fillId="9" borderId="61" xfId="2" applyFont="1" applyFill="1" applyBorder="1" applyAlignment="1">
      <alignment horizontal="center" vertical="center" wrapText="1"/>
    </xf>
    <xf numFmtId="0" fontId="61" fillId="9" borderId="62" xfId="2" applyFont="1" applyFill="1" applyBorder="1" applyAlignment="1">
      <alignment horizontal="center" vertical="center" wrapText="1"/>
    </xf>
    <xf numFmtId="0" fontId="61" fillId="9" borderId="63" xfId="2" applyFont="1" applyFill="1" applyBorder="1" applyAlignment="1">
      <alignment horizontal="center" vertical="center" wrapText="1"/>
    </xf>
    <xf numFmtId="0" fontId="126" fillId="9" borderId="2" xfId="2" applyFont="1" applyFill="1" applyAlignment="1">
      <alignment horizontal="center" vertical="center"/>
    </xf>
    <xf numFmtId="15" fontId="101" fillId="9" borderId="2" xfId="2" applyNumberFormat="1" applyFont="1" applyFill="1" applyAlignment="1">
      <alignment horizontal="center" vertical="center"/>
    </xf>
    <xf numFmtId="0" fontId="101" fillId="9" borderId="2" xfId="2" applyFont="1" applyFill="1" applyAlignment="1">
      <alignment horizontal="center" vertical="center"/>
    </xf>
    <xf numFmtId="17" fontId="102" fillId="9" borderId="61" xfId="2" applyNumberFormat="1" applyFont="1" applyFill="1" applyBorder="1" applyAlignment="1">
      <alignment horizontal="center" vertical="center" wrapText="1"/>
    </xf>
    <xf numFmtId="0" fontId="102" fillId="9" borderId="62" xfId="2" applyFont="1" applyFill="1" applyBorder="1" applyAlignment="1">
      <alignment horizontal="center" vertical="center" wrapText="1"/>
    </xf>
    <xf numFmtId="0" fontId="102" fillId="9" borderId="63" xfId="2" applyFont="1" applyFill="1" applyBorder="1" applyAlignment="1">
      <alignment horizontal="center" vertical="center" wrapText="1"/>
    </xf>
    <xf numFmtId="0" fontId="100" fillId="9" borderId="61" xfId="2" applyFont="1" applyFill="1" applyBorder="1" applyAlignment="1">
      <alignment horizontal="center" vertical="center"/>
    </xf>
    <xf numFmtId="0" fontId="100" fillId="9" borderId="63" xfId="2" applyFont="1" applyFill="1" applyBorder="1" applyAlignment="1">
      <alignment horizontal="center" vertical="center"/>
    </xf>
    <xf numFmtId="0" fontId="7" fillId="0" borderId="3" xfId="2" applyBorder="1" applyAlignment="1">
      <alignment horizontal="center"/>
    </xf>
    <xf numFmtId="0" fontId="124" fillId="0" borderId="19" xfId="2" applyFont="1" applyBorder="1" applyAlignment="1">
      <alignment horizontal="center" vertical="center"/>
    </xf>
    <xf numFmtId="0" fontId="124" fillId="0" borderId="20" xfId="2" applyFont="1" applyBorder="1" applyAlignment="1">
      <alignment horizontal="center" vertical="center"/>
    </xf>
    <xf numFmtId="0" fontId="124" fillId="0" borderId="21" xfId="2" applyFont="1" applyBorder="1" applyAlignment="1">
      <alignment horizontal="center" vertical="center"/>
    </xf>
    <xf numFmtId="0" fontId="124" fillId="0" borderId="15" xfId="2" applyFont="1" applyBorder="1" applyAlignment="1">
      <alignment horizontal="center" vertical="center"/>
    </xf>
    <xf numFmtId="0" fontId="124" fillId="0" borderId="16" xfId="2" applyFont="1" applyBorder="1" applyAlignment="1">
      <alignment horizontal="center" vertical="center"/>
    </xf>
    <xf numFmtId="0" fontId="124" fillId="0" borderId="17" xfId="2" applyFont="1" applyBorder="1" applyAlignment="1">
      <alignment horizontal="center" vertical="center"/>
    </xf>
    <xf numFmtId="0" fontId="100" fillId="9" borderId="6" xfId="2" applyFont="1" applyFill="1" applyBorder="1" applyAlignment="1">
      <alignment vertical="center"/>
    </xf>
    <xf numFmtId="0" fontId="100" fillId="9" borderId="33" xfId="2" applyFont="1" applyFill="1" applyBorder="1" applyAlignment="1">
      <alignment vertical="center"/>
    </xf>
    <xf numFmtId="0" fontId="100" fillId="9" borderId="7" xfId="2" applyFont="1" applyFill="1" applyBorder="1" applyAlignment="1">
      <alignment vertical="center"/>
    </xf>
    <xf numFmtId="0" fontId="100" fillId="0" borderId="6" xfId="2" applyFont="1" applyBorder="1" applyAlignment="1">
      <alignment vertical="center"/>
    </xf>
    <xf numFmtId="0" fontId="100" fillId="0" borderId="33" xfId="2" applyFont="1" applyBorder="1" applyAlignment="1">
      <alignment vertical="center"/>
    </xf>
    <xf numFmtId="0" fontId="100" fillId="0" borderId="7" xfId="2" applyFont="1" applyBorder="1" applyAlignment="1">
      <alignment vertical="center"/>
    </xf>
    <xf numFmtId="0" fontId="100" fillId="0" borderId="6" xfId="2" applyFont="1" applyBorder="1" applyAlignment="1">
      <alignment horizontal="left" vertical="center" wrapText="1"/>
    </xf>
    <xf numFmtId="0" fontId="100" fillId="0" borderId="33" xfId="2" applyFont="1" applyBorder="1" applyAlignment="1">
      <alignment horizontal="left" vertical="center" wrapText="1"/>
    </xf>
    <xf numFmtId="0" fontId="100" fillId="0" borderId="7" xfId="2" applyFont="1" applyBorder="1" applyAlignment="1">
      <alignment horizontal="left" vertical="center" wrapText="1"/>
    </xf>
    <xf numFmtId="0" fontId="44" fillId="38" borderId="48" xfId="2" applyFont="1" applyFill="1" applyBorder="1" applyAlignment="1">
      <alignment horizontal="center" vertical="center" wrapText="1"/>
    </xf>
    <xf numFmtId="0" fontId="44" fillId="38" borderId="52" xfId="2" applyFont="1" applyFill="1" applyBorder="1" applyAlignment="1">
      <alignment horizontal="center" vertical="center" wrapText="1"/>
    </xf>
    <xf numFmtId="0" fontId="44" fillId="30" borderId="60" xfId="2" applyFont="1" applyFill="1" applyBorder="1" applyAlignment="1">
      <alignment horizontal="center" vertical="center"/>
    </xf>
    <xf numFmtId="0" fontId="44" fillId="30" borderId="61" xfId="2" applyFont="1" applyFill="1" applyBorder="1" applyAlignment="1">
      <alignment horizontal="center" vertical="center"/>
    </xf>
    <xf numFmtId="0" fontId="44" fillId="30" borderId="62" xfId="2" applyFont="1" applyFill="1" applyBorder="1" applyAlignment="1">
      <alignment horizontal="center" vertical="center"/>
    </xf>
    <xf numFmtId="0" fontId="44" fillId="30" borderId="63" xfId="2" applyFont="1" applyFill="1" applyBorder="1" applyAlignment="1">
      <alignment horizontal="center" vertical="center"/>
    </xf>
    <xf numFmtId="0" fontId="117" fillId="30" borderId="13" xfId="4" applyFont="1" applyFill="1" applyBorder="1" applyAlignment="1">
      <alignment horizontal="center" vertical="center" wrapText="1"/>
    </xf>
    <xf numFmtId="0" fontId="117" fillId="30" borderId="22" xfId="4" applyFont="1" applyFill="1" applyBorder="1" applyAlignment="1">
      <alignment horizontal="center" vertical="center" wrapText="1"/>
    </xf>
    <xf numFmtId="0" fontId="117" fillId="30" borderId="48" xfId="4" applyFont="1" applyFill="1" applyBorder="1" applyAlignment="1">
      <alignment horizontal="center" vertical="center" wrapText="1"/>
    </xf>
    <xf numFmtId="0" fontId="117" fillId="30" borderId="60" xfId="4" applyFont="1" applyFill="1" applyBorder="1" applyAlignment="1">
      <alignment horizontal="center" vertical="center" wrapText="1"/>
    </xf>
    <xf numFmtId="0" fontId="117" fillId="30" borderId="66" xfId="4" applyFont="1" applyFill="1" applyBorder="1" applyAlignment="1">
      <alignment horizontal="center" vertical="center" wrapText="1"/>
    </xf>
    <xf numFmtId="0" fontId="117" fillId="30" borderId="42" xfId="4" applyFont="1" applyFill="1" applyBorder="1" applyAlignment="1">
      <alignment horizontal="center" vertical="center" wrapText="1"/>
    </xf>
    <xf numFmtId="0" fontId="127" fillId="30" borderId="66" xfId="4" applyFont="1" applyFill="1" applyBorder="1" applyAlignment="1">
      <alignment horizontal="center" vertical="center" wrapText="1"/>
    </xf>
    <xf numFmtId="0" fontId="127" fillId="30" borderId="42" xfId="4" applyFont="1" applyFill="1" applyBorder="1" applyAlignment="1">
      <alignment horizontal="center" vertical="center" wrapText="1"/>
    </xf>
    <xf numFmtId="0" fontId="44" fillId="30" borderId="52" xfId="2" applyFont="1" applyFill="1" applyBorder="1" applyAlignment="1">
      <alignment horizontal="center" vertical="center"/>
    </xf>
    <xf numFmtId="0" fontId="44" fillId="39" borderId="48" xfId="2" applyFont="1" applyFill="1" applyBorder="1" applyAlignment="1">
      <alignment horizontal="center" vertical="center" wrapText="1"/>
    </xf>
    <xf numFmtId="0" fontId="44" fillId="39" borderId="52" xfId="2" applyFont="1" applyFill="1" applyBorder="1" applyAlignment="1">
      <alignment horizontal="center" vertical="center" wrapText="1"/>
    </xf>
    <xf numFmtId="0" fontId="44" fillId="39" borderId="60" xfId="2" applyFont="1" applyFill="1" applyBorder="1" applyAlignment="1">
      <alignment horizontal="center" vertical="center" wrapText="1"/>
    </xf>
    <xf numFmtId="0" fontId="117" fillId="30" borderId="52" xfId="4" applyFont="1" applyFill="1" applyBorder="1" applyAlignment="1">
      <alignment horizontal="center" vertical="center" wrapText="1"/>
    </xf>
    <xf numFmtId="0" fontId="117" fillId="30" borderId="61" xfId="4" applyFont="1" applyFill="1" applyBorder="1" applyAlignment="1">
      <alignment horizontal="center" vertical="center" wrapText="1"/>
    </xf>
    <xf numFmtId="0" fontId="117" fillId="30" borderId="11" xfId="4" applyFont="1" applyFill="1" applyBorder="1" applyAlignment="1">
      <alignment horizontal="center" vertical="center" wrapText="1"/>
    </xf>
    <xf numFmtId="0" fontId="117" fillId="30" borderId="62" xfId="4" applyFont="1" applyFill="1" applyBorder="1" applyAlignment="1">
      <alignment horizontal="center" vertical="center" wrapText="1"/>
    </xf>
    <xf numFmtId="0" fontId="44" fillId="39" borderId="8" xfId="2" applyFont="1" applyFill="1" applyBorder="1" applyAlignment="1">
      <alignment horizontal="center" vertical="center"/>
    </xf>
    <xf numFmtId="0" fontId="44" fillId="39" borderId="11" xfId="2" applyFont="1" applyFill="1" applyBorder="1" applyAlignment="1">
      <alignment horizontal="center" vertical="center"/>
    </xf>
    <xf numFmtId="0" fontId="44" fillId="39" borderId="36" xfId="2" applyFont="1" applyFill="1" applyBorder="1" applyAlignment="1">
      <alignment horizontal="center" vertical="center"/>
    </xf>
    <xf numFmtId="0" fontId="44" fillId="39" borderId="22" xfId="2" applyFont="1" applyFill="1" applyBorder="1" applyAlignment="1">
      <alignment horizontal="center" vertical="center"/>
    </xf>
    <xf numFmtId="0" fontId="44" fillId="39" borderId="25" xfId="2" applyFont="1" applyFill="1" applyBorder="1" applyAlignment="1">
      <alignment horizontal="center" vertical="center"/>
    </xf>
    <xf numFmtId="0" fontId="44" fillId="39" borderId="42" xfId="2" applyFont="1" applyFill="1" applyBorder="1" applyAlignment="1">
      <alignment horizontal="center" vertical="center"/>
    </xf>
    <xf numFmtId="0" fontId="44" fillId="38" borderId="60" xfId="2" applyFont="1" applyFill="1" applyBorder="1" applyAlignment="1">
      <alignment horizontal="center" vertical="center" wrapText="1"/>
    </xf>
    <xf numFmtId="0" fontId="44" fillId="30" borderId="13" xfId="2" applyFont="1" applyFill="1" applyBorder="1" applyAlignment="1">
      <alignment horizontal="center" vertical="center" wrapText="1"/>
    </xf>
    <xf numFmtId="0" fontId="44" fillId="30" borderId="22" xfId="2" applyFont="1" applyFill="1" applyBorder="1" applyAlignment="1">
      <alignment horizontal="center" vertical="center" wrapText="1"/>
    </xf>
    <xf numFmtId="0" fontId="44" fillId="30" borderId="37" xfId="2" applyFont="1" applyFill="1" applyBorder="1" applyAlignment="1">
      <alignment horizontal="center" vertical="center"/>
    </xf>
    <xf numFmtId="0" fontId="44" fillId="30" borderId="65" xfId="2" applyFont="1" applyFill="1" applyBorder="1" applyAlignment="1">
      <alignment horizontal="center" vertical="center"/>
    </xf>
    <xf numFmtId="0" fontId="44" fillId="30" borderId="50" xfId="2" applyFont="1" applyFill="1" applyBorder="1" applyAlignment="1">
      <alignment horizontal="center" vertical="center"/>
    </xf>
    <xf numFmtId="0" fontId="44" fillId="30" borderId="70" xfId="2" applyFont="1" applyFill="1" applyBorder="1" applyAlignment="1">
      <alignment horizontal="center" vertical="center"/>
    </xf>
    <xf numFmtId="0" fontId="44" fillId="38" borderId="48" xfId="2" applyFont="1" applyFill="1" applyBorder="1" applyAlignment="1">
      <alignment horizontal="center" vertical="center" textRotation="90"/>
    </xf>
    <xf numFmtId="0" fontId="44" fillId="38" borderId="60" xfId="2" applyFont="1" applyFill="1" applyBorder="1" applyAlignment="1">
      <alignment horizontal="center" vertical="center" textRotation="90"/>
    </xf>
    <xf numFmtId="0" fontId="44" fillId="38" borderId="61" xfId="2" applyFont="1" applyFill="1" applyBorder="1" applyAlignment="1">
      <alignment horizontal="center" vertical="center" wrapText="1"/>
    </xf>
    <xf numFmtId="0" fontId="44" fillId="38" borderId="62" xfId="2" applyFont="1" applyFill="1" applyBorder="1" applyAlignment="1">
      <alignment horizontal="center" vertical="center" wrapText="1"/>
    </xf>
    <xf numFmtId="0" fontId="43" fillId="0" borderId="3" xfId="2" applyFont="1" applyBorder="1" applyAlignment="1">
      <alignment horizontal="center" vertical="center" wrapText="1"/>
    </xf>
    <xf numFmtId="0" fontId="46" fillId="0" borderId="3" xfId="2" applyFont="1" applyBorder="1" applyAlignment="1">
      <alignment horizontal="center" vertical="center" wrapText="1"/>
    </xf>
    <xf numFmtId="0" fontId="43" fillId="0" borderId="3" xfId="2" applyFont="1" applyBorder="1" applyAlignment="1">
      <alignment horizontal="center" vertical="center"/>
    </xf>
    <xf numFmtId="0" fontId="43" fillId="0" borderId="3" xfId="2" quotePrefix="1" applyFont="1" applyBorder="1" applyAlignment="1">
      <alignment horizontal="center" vertical="center" wrapText="1"/>
    </xf>
    <xf numFmtId="0" fontId="43" fillId="33" borderId="3" xfId="2" applyFont="1" applyFill="1" applyBorder="1" applyAlignment="1">
      <alignment horizontal="center" vertical="center"/>
    </xf>
    <xf numFmtId="0" fontId="129" fillId="9" borderId="3" xfId="2" applyFont="1" applyFill="1" applyBorder="1" applyAlignment="1">
      <alignment horizontal="center" vertical="center"/>
    </xf>
    <xf numFmtId="0" fontId="129" fillId="9" borderId="72" xfId="2" applyFont="1" applyFill="1" applyBorder="1" applyAlignment="1">
      <alignment horizontal="center" vertical="center"/>
    </xf>
    <xf numFmtId="0" fontId="129" fillId="9" borderId="3" xfId="2" applyFont="1" applyFill="1" applyBorder="1" applyAlignment="1">
      <alignment horizontal="center" vertical="center" wrapText="1"/>
    </xf>
    <xf numFmtId="0" fontId="129" fillId="9" borderId="72" xfId="2" applyFont="1" applyFill="1" applyBorder="1" applyAlignment="1">
      <alignment horizontal="center" vertical="center" wrapText="1"/>
    </xf>
    <xf numFmtId="0" fontId="129" fillId="10" borderId="3" xfId="2" applyFont="1" applyFill="1" applyBorder="1" applyAlignment="1">
      <alignment horizontal="left" vertical="center" wrapText="1"/>
    </xf>
    <xf numFmtId="0" fontId="129" fillId="10" borderId="72" xfId="2" applyFont="1" applyFill="1" applyBorder="1" applyAlignment="1">
      <alignment horizontal="left" vertical="center" wrapText="1"/>
    </xf>
    <xf numFmtId="0" fontId="129" fillId="33" borderId="3" xfId="2" applyFont="1" applyFill="1" applyBorder="1" applyAlignment="1">
      <alignment horizontal="center" vertical="center"/>
    </xf>
    <xf numFmtId="0" fontId="129" fillId="33" borderId="72" xfId="2" applyFont="1" applyFill="1" applyBorder="1" applyAlignment="1">
      <alignment horizontal="center" vertical="center"/>
    </xf>
    <xf numFmtId="9" fontId="129" fillId="0" borderId="3" xfId="5" applyFont="1" applyBorder="1" applyAlignment="1">
      <alignment horizontal="center" vertical="center"/>
    </xf>
    <xf numFmtId="9" fontId="129" fillId="0" borderId="72" xfId="5" applyFont="1" applyBorder="1" applyAlignment="1">
      <alignment horizontal="center" vertical="center"/>
    </xf>
    <xf numFmtId="0" fontId="129" fillId="53" borderId="3" xfId="2" applyFont="1" applyFill="1" applyBorder="1" applyAlignment="1">
      <alignment horizontal="center" vertical="center"/>
    </xf>
    <xf numFmtId="0" fontId="129" fillId="53" borderId="72" xfId="2" applyFont="1" applyFill="1" applyBorder="1" applyAlignment="1">
      <alignment horizontal="center" vertical="center"/>
    </xf>
    <xf numFmtId="0" fontId="44" fillId="0" borderId="48" xfId="2" applyFont="1" applyBorder="1" applyAlignment="1">
      <alignment horizontal="center" vertical="center"/>
    </xf>
    <xf numFmtId="0" fontId="44" fillId="0" borderId="52" xfId="2" applyFont="1" applyBorder="1" applyAlignment="1">
      <alignment horizontal="center" vertical="center"/>
    </xf>
    <xf numFmtId="0" fontId="44" fillId="0" borderId="60" xfId="2" applyFont="1" applyBorder="1" applyAlignment="1">
      <alignment horizontal="center" vertical="center"/>
    </xf>
    <xf numFmtId="0" fontId="44" fillId="0" borderId="48" xfId="2" applyFont="1" applyBorder="1" applyAlignment="1">
      <alignment horizontal="center" vertical="center" wrapText="1"/>
    </xf>
    <xf numFmtId="0" fontId="44" fillId="0" borderId="52" xfId="2" applyFont="1" applyBorder="1" applyAlignment="1">
      <alignment horizontal="center" vertical="center" wrapText="1"/>
    </xf>
    <xf numFmtId="0" fontId="44" fillId="0" borderId="60" xfId="2" applyFont="1" applyBorder="1" applyAlignment="1">
      <alignment horizontal="center" vertical="center" wrapText="1"/>
    </xf>
    <xf numFmtId="0" fontId="44" fillId="30" borderId="8" xfId="2" applyFont="1" applyFill="1" applyBorder="1" applyAlignment="1">
      <alignment horizontal="center" vertical="center"/>
    </xf>
    <xf numFmtId="0" fontId="44" fillId="30" borderId="11" xfId="2" applyFont="1" applyFill="1" applyBorder="1" applyAlignment="1">
      <alignment horizontal="center" vertical="center"/>
    </xf>
    <xf numFmtId="0" fontId="44" fillId="30" borderId="36" xfId="2" applyFont="1" applyFill="1" applyBorder="1" applyAlignment="1">
      <alignment horizontal="center" vertical="center"/>
    </xf>
    <xf numFmtId="0" fontId="44" fillId="30" borderId="22" xfId="2" applyFont="1" applyFill="1" applyBorder="1" applyAlignment="1">
      <alignment horizontal="center" vertical="center"/>
    </xf>
    <xf numFmtId="0" fontId="44" fillId="30" borderId="25" xfId="2" applyFont="1" applyFill="1" applyBorder="1" applyAlignment="1">
      <alignment horizontal="center" vertical="center"/>
    </xf>
    <xf numFmtId="0" fontId="44" fillId="30" borderId="42" xfId="2" applyFont="1" applyFill="1" applyBorder="1" applyAlignment="1">
      <alignment horizontal="center" vertical="center"/>
    </xf>
    <xf numFmtId="9" fontId="43" fillId="0" borderId="3" xfId="5" applyFont="1" applyBorder="1" applyAlignment="1">
      <alignment horizontal="center" vertical="center"/>
    </xf>
    <xf numFmtId="0" fontId="43" fillId="53" borderId="3" xfId="2" applyFont="1" applyFill="1" applyBorder="1" applyAlignment="1">
      <alignment horizontal="center" vertical="center"/>
    </xf>
    <xf numFmtId="0" fontId="46" fillId="9" borderId="3" xfId="2" applyFont="1" applyFill="1" applyBorder="1" applyAlignment="1">
      <alignment horizontal="center" vertical="center"/>
    </xf>
    <xf numFmtId="0" fontId="43" fillId="16" borderId="3" xfId="2" applyFont="1" applyFill="1" applyBorder="1" applyAlignment="1">
      <alignment horizontal="center" vertical="center"/>
    </xf>
    <xf numFmtId="9" fontId="43" fillId="9" borderId="3" xfId="5" applyFont="1" applyFill="1" applyBorder="1" applyAlignment="1">
      <alignment horizontal="center" vertical="center"/>
    </xf>
    <xf numFmtId="0" fontId="54" fillId="0" borderId="40" xfId="2" applyFont="1" applyBorder="1" applyAlignment="1">
      <alignment horizontal="center" vertical="center" wrapText="1"/>
    </xf>
    <xf numFmtId="0" fontId="130" fillId="9" borderId="71" xfId="2" applyFont="1" applyFill="1" applyBorder="1" applyAlignment="1">
      <alignment horizontal="center" vertical="center"/>
    </xf>
    <xf numFmtId="0" fontId="129" fillId="9" borderId="71" xfId="2" quotePrefix="1" applyFont="1" applyFill="1" applyBorder="1" applyAlignment="1">
      <alignment horizontal="center" vertical="center" wrapText="1"/>
    </xf>
    <xf numFmtId="9" fontId="129" fillId="9" borderId="71" xfId="5" applyFont="1" applyFill="1" applyBorder="1" applyAlignment="1">
      <alignment horizontal="center" vertical="center"/>
    </xf>
    <xf numFmtId="0" fontId="129" fillId="16" borderId="71" xfId="2" applyFont="1" applyFill="1" applyBorder="1" applyAlignment="1">
      <alignment horizontal="center" vertical="center"/>
    </xf>
    <xf numFmtId="0" fontId="129" fillId="9" borderId="71" xfId="2" applyFont="1" applyFill="1" applyBorder="1" applyAlignment="1">
      <alignment horizontal="center" vertical="center" wrapText="1"/>
    </xf>
    <xf numFmtId="0" fontId="129" fillId="43" borderId="71" xfId="2" applyFont="1" applyFill="1" applyBorder="1" applyAlignment="1">
      <alignment horizontal="center" vertical="center"/>
    </xf>
    <xf numFmtId="0" fontId="43" fillId="10" borderId="3" xfId="2" applyFont="1" applyFill="1" applyBorder="1" applyAlignment="1">
      <alignment horizontal="left" vertical="center" wrapText="1"/>
    </xf>
    <xf numFmtId="0" fontId="129" fillId="9" borderId="4" xfId="2" applyFont="1" applyFill="1" applyBorder="1" applyAlignment="1">
      <alignment horizontal="center" vertical="center" wrapText="1"/>
    </xf>
    <xf numFmtId="0" fontId="129" fillId="0" borderId="3" xfId="2" applyFont="1" applyBorder="1" applyAlignment="1">
      <alignment horizontal="center" vertical="center" wrapText="1"/>
    </xf>
    <xf numFmtId="0" fontId="129" fillId="0" borderId="72" xfId="2" applyFont="1" applyBorder="1" applyAlignment="1">
      <alignment horizontal="center" vertical="center" wrapText="1"/>
    </xf>
    <xf numFmtId="0" fontId="130" fillId="0" borderId="3" xfId="2" applyFont="1" applyBorder="1" applyAlignment="1">
      <alignment horizontal="center" vertical="center" wrapText="1"/>
    </xf>
    <xf numFmtId="0" fontId="130" fillId="0" borderId="72" xfId="2" applyFont="1" applyBorder="1" applyAlignment="1">
      <alignment horizontal="center" vertical="center" wrapText="1"/>
    </xf>
    <xf numFmtId="0" fontId="129" fillId="0" borderId="3" xfId="2" applyFont="1" applyBorder="1" applyAlignment="1">
      <alignment horizontal="center" vertical="center"/>
    </xf>
    <xf numFmtId="0" fontId="129" fillId="0" borderId="72" xfId="2" applyFont="1" applyBorder="1" applyAlignment="1">
      <alignment horizontal="center" vertical="center"/>
    </xf>
    <xf numFmtId="0" fontId="129" fillId="0" borderId="31" xfId="2" quotePrefix="1" applyFont="1" applyBorder="1" applyAlignment="1">
      <alignment horizontal="center" vertical="center" wrapText="1"/>
    </xf>
    <xf numFmtId="0" fontId="129" fillId="0" borderId="3" xfId="2" quotePrefix="1" applyFont="1" applyBorder="1" applyAlignment="1">
      <alignment horizontal="center" vertical="center" wrapText="1"/>
    </xf>
    <xf numFmtId="0" fontId="129" fillId="0" borderId="72" xfId="2" quotePrefix="1" applyFont="1" applyBorder="1" applyAlignment="1">
      <alignment horizontal="center" vertical="center" wrapText="1"/>
    </xf>
    <xf numFmtId="9" fontId="129" fillId="0" borderId="31" xfId="5" applyFont="1" applyBorder="1" applyAlignment="1">
      <alignment horizontal="center" vertical="center"/>
    </xf>
    <xf numFmtId="0" fontId="46" fillId="42" borderId="3" xfId="2" applyFont="1" applyFill="1" applyBorder="1" applyAlignment="1">
      <alignment horizontal="center" vertical="center"/>
    </xf>
    <xf numFmtId="0" fontId="43" fillId="9" borderId="3" xfId="2" applyFont="1" applyFill="1" applyBorder="1" applyAlignment="1">
      <alignment horizontal="center" vertical="center"/>
    </xf>
    <xf numFmtId="0" fontId="129" fillId="0" borderId="71" xfId="2" applyFont="1" applyBorder="1" applyAlignment="1">
      <alignment horizontal="center" vertical="center" wrapText="1"/>
    </xf>
    <xf numFmtId="0" fontId="129" fillId="9" borderId="71" xfId="2" applyFont="1" applyFill="1" applyBorder="1" applyAlignment="1">
      <alignment horizontal="center" vertical="center"/>
    </xf>
    <xf numFmtId="0" fontId="130" fillId="9" borderId="3" xfId="2" applyFont="1" applyFill="1" applyBorder="1" applyAlignment="1">
      <alignment horizontal="center" vertical="center"/>
    </xf>
    <xf numFmtId="0" fontId="130" fillId="9" borderId="72" xfId="2" applyFont="1" applyFill="1" applyBorder="1" applyAlignment="1">
      <alignment horizontal="center" vertical="center"/>
    </xf>
    <xf numFmtId="0" fontId="129" fillId="16" borderId="31" xfId="2" applyFont="1" applyFill="1" applyBorder="1" applyAlignment="1">
      <alignment horizontal="center" vertical="center"/>
    </xf>
    <xf numFmtId="0" fontId="129" fillId="16" borderId="3" xfId="2" applyFont="1" applyFill="1" applyBorder="1" applyAlignment="1">
      <alignment horizontal="center" vertical="center"/>
    </xf>
    <xf numFmtId="0" fontId="129" fillId="16" borderId="72" xfId="2" applyFont="1" applyFill="1" applyBorder="1" applyAlignment="1">
      <alignment horizontal="center" vertical="center"/>
    </xf>
    <xf numFmtId="0" fontId="129" fillId="0" borderId="31" xfId="2" applyFont="1" applyBorder="1" applyAlignment="1">
      <alignment horizontal="center" vertical="center" wrapText="1"/>
    </xf>
    <xf numFmtId="9" fontId="129" fillId="9" borderId="31" xfId="5" applyFont="1" applyFill="1" applyBorder="1" applyAlignment="1">
      <alignment horizontal="center" vertical="center"/>
    </xf>
    <xf numFmtId="9" fontId="129" fillId="9" borderId="3" xfId="5" applyFont="1" applyFill="1" applyBorder="1" applyAlignment="1">
      <alignment horizontal="center" vertical="center"/>
    </xf>
    <xf numFmtId="9" fontId="129" fillId="9" borderId="72" xfId="5" applyFont="1" applyFill="1" applyBorder="1" applyAlignment="1">
      <alignment horizontal="center" vertical="center"/>
    </xf>
    <xf numFmtId="0" fontId="129" fillId="33" borderId="31" xfId="2" applyFont="1" applyFill="1" applyBorder="1" applyAlignment="1">
      <alignment horizontal="center" vertical="center"/>
    </xf>
    <xf numFmtId="0" fontId="130" fillId="42" borderId="3" xfId="2" applyFont="1" applyFill="1" applyBorder="1" applyAlignment="1">
      <alignment horizontal="center" vertical="center"/>
    </xf>
    <xf numFmtId="0" fontId="130" fillId="42" borderId="72" xfId="2" applyFont="1" applyFill="1" applyBorder="1" applyAlignment="1">
      <alignment horizontal="center" vertical="center"/>
    </xf>
    <xf numFmtId="0" fontId="129" fillId="0" borderId="74" xfId="2" applyFont="1" applyBorder="1" applyAlignment="1">
      <alignment horizontal="center" vertical="center" wrapText="1"/>
    </xf>
    <xf numFmtId="9" fontId="129" fillId="9" borderId="74" xfId="5" applyFont="1" applyFill="1" applyBorder="1" applyAlignment="1">
      <alignment horizontal="center" vertical="center"/>
    </xf>
    <xf numFmtId="0" fontId="129" fillId="33" borderId="74" xfId="2" applyFont="1" applyFill="1" applyBorder="1" applyAlignment="1">
      <alignment horizontal="center" vertical="center"/>
    </xf>
    <xf numFmtId="0" fontId="129" fillId="33" borderId="71" xfId="2" applyFont="1" applyFill="1" applyBorder="1" applyAlignment="1">
      <alignment horizontal="center" vertical="center"/>
    </xf>
    <xf numFmtId="0" fontId="129" fillId="33" borderId="73" xfId="2" applyFont="1" applyFill="1" applyBorder="1" applyAlignment="1">
      <alignment horizontal="center" vertical="center"/>
    </xf>
    <xf numFmtId="0" fontId="129" fillId="0" borderId="74" xfId="2" applyFont="1" applyBorder="1" applyAlignment="1">
      <alignment horizontal="center" vertical="center"/>
    </xf>
    <xf numFmtId="0" fontId="129" fillId="0" borderId="71" xfId="2" applyFont="1" applyBorder="1" applyAlignment="1">
      <alignment horizontal="center" vertical="center"/>
    </xf>
    <xf numFmtId="0" fontId="129" fillId="0" borderId="73" xfId="2" applyFont="1" applyBorder="1" applyAlignment="1">
      <alignment horizontal="center" vertical="center"/>
    </xf>
    <xf numFmtId="0" fontId="129" fillId="0" borderId="74" xfId="2" quotePrefix="1" applyFont="1" applyBorder="1" applyAlignment="1">
      <alignment horizontal="center" vertical="center" wrapText="1"/>
    </xf>
    <xf numFmtId="0" fontId="129" fillId="0" borderId="71" xfId="2" quotePrefix="1" applyFont="1" applyBorder="1" applyAlignment="1">
      <alignment horizontal="center" vertical="center" wrapText="1"/>
    </xf>
    <xf numFmtId="0" fontId="129" fillId="0" borderId="73" xfId="2" quotePrefix="1" applyFont="1" applyBorder="1" applyAlignment="1">
      <alignment horizontal="center" vertical="center" wrapText="1"/>
    </xf>
    <xf numFmtId="9" fontId="129" fillId="0" borderId="74" xfId="5" applyFont="1" applyBorder="1" applyAlignment="1">
      <alignment horizontal="center" vertical="center"/>
    </xf>
    <xf numFmtId="9" fontId="129" fillId="0" borderId="71" xfId="5" applyFont="1" applyBorder="1" applyAlignment="1">
      <alignment horizontal="center" vertical="center"/>
    </xf>
    <xf numFmtId="9" fontId="129" fillId="0" borderId="73" xfId="5" applyFont="1" applyBorder="1" applyAlignment="1">
      <alignment horizontal="center" vertical="center"/>
    </xf>
    <xf numFmtId="0" fontId="129" fillId="10" borderId="71" xfId="2" applyFont="1" applyFill="1" applyBorder="1" applyAlignment="1">
      <alignment horizontal="left" vertical="center" wrapText="1"/>
    </xf>
    <xf numFmtId="0" fontId="129" fillId="10" borderId="73" xfId="2" applyFont="1" applyFill="1" applyBorder="1" applyAlignment="1">
      <alignment horizontal="left" vertical="center" wrapText="1"/>
    </xf>
    <xf numFmtId="0" fontId="130" fillId="9" borderId="74" xfId="2" applyFont="1" applyFill="1" applyBorder="1" applyAlignment="1">
      <alignment horizontal="center" vertical="center" wrapText="1"/>
    </xf>
    <xf numFmtId="0" fontId="130" fillId="9" borderId="71" xfId="2" applyFont="1" applyFill="1" applyBorder="1" applyAlignment="1">
      <alignment horizontal="center" vertical="center" wrapText="1"/>
    </xf>
    <xf numFmtId="0" fontId="130" fillId="9" borderId="4" xfId="2" applyFont="1" applyFill="1" applyBorder="1" applyAlignment="1">
      <alignment horizontal="center" vertical="center" wrapText="1"/>
    </xf>
    <xf numFmtId="0" fontId="129" fillId="9" borderId="74" xfId="2" applyFont="1" applyFill="1" applyBorder="1" applyAlignment="1">
      <alignment horizontal="center" vertical="center" wrapText="1"/>
    </xf>
    <xf numFmtId="0" fontId="62" fillId="9" borderId="3" xfId="2" applyFont="1" applyFill="1" applyBorder="1" applyAlignment="1">
      <alignment horizontal="center" vertical="center" wrapText="1"/>
    </xf>
    <xf numFmtId="0" fontId="130" fillId="9" borderId="19" xfId="2" applyFont="1" applyFill="1" applyBorder="1" applyAlignment="1">
      <alignment horizontal="left" vertical="top" wrapText="1"/>
    </xf>
    <xf numFmtId="0" fontId="130" fillId="9" borderId="20" xfId="2" applyFont="1" applyFill="1" applyBorder="1" applyAlignment="1">
      <alignment horizontal="left" vertical="top" wrapText="1"/>
    </xf>
    <xf numFmtId="0" fontId="130" fillId="9" borderId="21" xfId="2" applyFont="1" applyFill="1" applyBorder="1" applyAlignment="1">
      <alignment horizontal="left" vertical="top" wrapText="1"/>
    </xf>
    <xf numFmtId="0" fontId="130" fillId="9" borderId="79" xfId="2" applyFont="1" applyFill="1" applyBorder="1" applyAlignment="1">
      <alignment horizontal="left" vertical="top" wrapText="1"/>
    </xf>
    <xf numFmtId="0" fontId="130" fillId="9" borderId="2" xfId="2" applyFont="1" applyFill="1" applyAlignment="1">
      <alignment horizontal="left" vertical="top" wrapText="1"/>
    </xf>
    <xf numFmtId="0" fontId="130" fillId="9" borderId="14" xfId="2" applyFont="1" applyFill="1" applyBorder="1" applyAlignment="1">
      <alignment horizontal="left" vertical="top" wrapText="1"/>
    </xf>
    <xf numFmtId="0" fontId="130" fillId="9" borderId="15" xfId="2" applyFont="1" applyFill="1" applyBorder="1" applyAlignment="1">
      <alignment horizontal="left" vertical="top" wrapText="1"/>
    </xf>
    <xf numFmtId="0" fontId="130" fillId="9" borderId="16" xfId="2" applyFont="1" applyFill="1" applyBorder="1" applyAlignment="1">
      <alignment horizontal="left" vertical="top" wrapText="1"/>
    </xf>
    <xf numFmtId="0" fontId="130" fillId="9" borderId="17" xfId="2" applyFont="1" applyFill="1" applyBorder="1" applyAlignment="1">
      <alignment horizontal="left" vertical="top" wrapText="1"/>
    </xf>
    <xf numFmtId="0" fontId="117" fillId="0" borderId="31" xfId="4" applyFont="1" applyBorder="1" applyAlignment="1">
      <alignment horizontal="center" vertical="center" wrapText="1"/>
    </xf>
    <xf numFmtId="0" fontId="117" fillId="0" borderId="12" xfId="4" applyFont="1" applyBorder="1" applyAlignment="1">
      <alignment horizontal="center" vertical="center" wrapText="1"/>
    </xf>
    <xf numFmtId="16" fontId="129" fillId="9" borderId="74" xfId="2" applyNumberFormat="1" applyFont="1" applyFill="1" applyBorder="1" applyAlignment="1">
      <alignment horizontal="center" vertical="center" wrapText="1"/>
    </xf>
    <xf numFmtId="16" fontId="129" fillId="9" borderId="71" xfId="2" applyNumberFormat="1" applyFont="1" applyFill="1" applyBorder="1" applyAlignment="1">
      <alignment horizontal="center" vertical="center" wrapText="1"/>
    </xf>
    <xf numFmtId="14" fontId="129" fillId="9" borderId="74" xfId="2" applyNumberFormat="1" applyFont="1" applyFill="1" applyBorder="1" applyAlignment="1">
      <alignment horizontal="center" vertical="center" wrapText="1"/>
    </xf>
    <xf numFmtId="14" fontId="129" fillId="9" borderId="71" xfId="2" applyNumberFormat="1" applyFont="1" applyFill="1" applyBorder="1" applyAlignment="1">
      <alignment horizontal="center" vertical="center" wrapText="1"/>
    </xf>
    <xf numFmtId="0" fontId="129" fillId="0" borderId="73" xfId="2" applyFont="1" applyBorder="1" applyAlignment="1">
      <alignment horizontal="center" vertical="center" wrapText="1"/>
    </xf>
    <xf numFmtId="0" fontId="130" fillId="0" borderId="74" xfId="2" applyFont="1" applyBorder="1" applyAlignment="1">
      <alignment horizontal="center" vertical="center" wrapText="1"/>
    </xf>
    <xf numFmtId="0" fontId="130" fillId="0" borderId="71" xfId="2" applyFont="1" applyBorder="1" applyAlignment="1">
      <alignment horizontal="center" vertical="center" wrapText="1"/>
    </xf>
    <xf numFmtId="0" fontId="130" fillId="0" borderId="73" xfId="2" applyFont="1" applyBorder="1" applyAlignment="1">
      <alignment horizontal="center" vertical="center" wrapText="1"/>
    </xf>
    <xf numFmtId="0" fontId="130" fillId="9" borderId="74" xfId="2" applyFont="1" applyFill="1" applyBorder="1" applyAlignment="1">
      <alignment horizontal="center" vertical="center"/>
    </xf>
    <xf numFmtId="0" fontId="129" fillId="16" borderId="74" xfId="2" applyFont="1" applyFill="1" applyBorder="1" applyAlignment="1">
      <alignment horizontal="center" vertical="center"/>
    </xf>
    <xf numFmtId="0" fontId="117" fillId="0" borderId="64" xfId="4" applyFont="1" applyBorder="1" applyAlignment="1">
      <alignment horizontal="center" vertical="center" textRotation="90" wrapText="1"/>
    </xf>
    <xf numFmtId="0" fontId="117" fillId="0" borderId="65" xfId="4" applyFont="1" applyBorder="1" applyAlignment="1">
      <alignment horizontal="center" vertical="center" textRotation="90" wrapText="1"/>
    </xf>
    <xf numFmtId="0" fontId="129" fillId="9" borderId="73" xfId="2" applyFont="1" applyFill="1" applyBorder="1" applyAlignment="1">
      <alignment horizontal="center" vertical="center" wrapText="1"/>
    </xf>
    <xf numFmtId="0" fontId="132" fillId="10" borderId="74" xfId="2" applyFont="1" applyFill="1" applyBorder="1" applyAlignment="1">
      <alignment horizontal="left" vertical="center" wrapText="1"/>
    </xf>
    <xf numFmtId="0" fontId="132" fillId="10" borderId="71" xfId="2" applyFont="1" applyFill="1" applyBorder="1" applyAlignment="1">
      <alignment horizontal="left" vertical="center" wrapText="1"/>
    </xf>
    <xf numFmtId="0" fontId="132" fillId="10" borderId="73" xfId="2" applyFont="1" applyFill="1" applyBorder="1" applyAlignment="1">
      <alignment horizontal="left" vertical="center" wrapText="1"/>
    </xf>
    <xf numFmtId="0" fontId="130" fillId="9" borderId="5" xfId="2" applyFont="1" applyFill="1" applyBorder="1" applyAlignment="1">
      <alignment horizontal="center" vertical="center" wrapText="1"/>
    </xf>
    <xf numFmtId="0" fontId="130" fillId="9" borderId="73" xfId="2" applyFont="1" applyFill="1" applyBorder="1" applyAlignment="1">
      <alignment horizontal="center" vertical="center" wrapText="1"/>
    </xf>
    <xf numFmtId="0" fontId="45" fillId="10" borderId="2" xfId="2" applyFont="1" applyFill="1" applyAlignment="1">
      <alignment horizontal="center" vertical="center" wrapText="1"/>
    </xf>
    <xf numFmtId="0" fontId="133" fillId="30" borderId="3" xfId="2" applyFont="1" applyFill="1" applyBorder="1" applyAlignment="1">
      <alignment horizontal="center" vertical="center"/>
    </xf>
    <xf numFmtId="0" fontId="130" fillId="9" borderId="73" xfId="2" applyFont="1" applyFill="1" applyBorder="1" applyAlignment="1">
      <alignment horizontal="center" vertical="center"/>
    </xf>
    <xf numFmtId="9" fontId="129" fillId="9" borderId="73" xfId="5" applyFont="1" applyFill="1" applyBorder="1" applyAlignment="1">
      <alignment horizontal="center" vertical="center"/>
    </xf>
    <xf numFmtId="0" fontId="129" fillId="16" borderId="73" xfId="2" applyFont="1" applyFill="1" applyBorder="1" applyAlignment="1">
      <alignment horizontal="center" vertical="center"/>
    </xf>
    <xf numFmtId="0" fontId="58" fillId="0" borderId="74" xfId="2" quotePrefix="1" applyFont="1" applyBorder="1" applyAlignment="1">
      <alignment horizontal="center" vertical="center" wrapText="1"/>
    </xf>
    <xf numFmtId="0" fontId="58" fillId="0" borderId="71" xfId="2" quotePrefix="1" applyFont="1" applyBorder="1" applyAlignment="1">
      <alignment horizontal="center" vertical="center" wrapText="1"/>
    </xf>
    <xf numFmtId="0" fontId="58" fillId="0" borderId="73" xfId="2" quotePrefix="1" applyFont="1" applyBorder="1" applyAlignment="1">
      <alignment horizontal="center" vertical="center" wrapText="1"/>
    </xf>
    <xf numFmtId="0" fontId="55" fillId="38" borderId="48" xfId="2" applyFont="1" applyFill="1" applyBorder="1" applyAlignment="1">
      <alignment horizontal="center" vertical="center" wrapText="1"/>
    </xf>
    <xf numFmtId="0" fontId="55" fillId="38" borderId="52" xfId="2" applyFont="1" applyFill="1" applyBorder="1" applyAlignment="1">
      <alignment horizontal="center" vertical="center" wrapText="1"/>
    </xf>
    <xf numFmtId="0" fontId="55" fillId="30" borderId="60" xfId="2" applyFont="1" applyFill="1" applyBorder="1" applyAlignment="1">
      <alignment horizontal="center" vertical="center"/>
    </xf>
    <xf numFmtId="0" fontId="55" fillId="30" borderId="61" xfId="2" applyFont="1" applyFill="1" applyBorder="1" applyAlignment="1">
      <alignment horizontal="center" vertical="center"/>
    </xf>
    <xf numFmtId="0" fontId="55" fillId="30" borderId="62" xfId="2" applyFont="1" applyFill="1" applyBorder="1" applyAlignment="1">
      <alignment horizontal="center" vertical="center"/>
    </xf>
    <xf numFmtId="0" fontId="55" fillId="30" borderId="63" xfId="2" applyFont="1" applyFill="1" applyBorder="1" applyAlignment="1">
      <alignment horizontal="center" vertical="center"/>
    </xf>
    <xf numFmtId="0" fontId="56" fillId="30" borderId="52" xfId="4" applyFont="1" applyFill="1" applyBorder="1" applyAlignment="1">
      <alignment horizontal="center" vertical="center" wrapText="1"/>
    </xf>
    <xf numFmtId="0" fontId="56" fillId="30" borderId="60" xfId="4" applyFont="1" applyFill="1" applyBorder="1" applyAlignment="1">
      <alignment horizontal="center" vertical="center" wrapText="1"/>
    </xf>
    <xf numFmtId="0" fontId="56" fillId="9" borderId="52" xfId="4" applyFont="1" applyFill="1" applyBorder="1" applyAlignment="1">
      <alignment horizontal="center" vertical="center" wrapText="1"/>
    </xf>
    <xf numFmtId="0" fontId="56" fillId="9" borderId="60" xfId="4" applyFont="1" applyFill="1" applyBorder="1" applyAlignment="1">
      <alignment horizontal="center" vertical="center" wrapText="1"/>
    </xf>
    <xf numFmtId="0" fontId="56" fillId="9" borderId="66" xfId="4" applyFont="1" applyFill="1" applyBorder="1" applyAlignment="1">
      <alignment horizontal="center" vertical="center" wrapText="1"/>
    </xf>
    <xf numFmtId="0" fontId="56" fillId="9" borderId="42" xfId="4" applyFont="1" applyFill="1" applyBorder="1" applyAlignment="1">
      <alignment horizontal="center" vertical="center" wrapText="1"/>
    </xf>
    <xf numFmtId="0" fontId="55" fillId="39" borderId="48" xfId="2" applyFont="1" applyFill="1" applyBorder="1" applyAlignment="1">
      <alignment horizontal="center" vertical="center" wrapText="1"/>
    </xf>
    <xf numFmtId="0" fontId="55" fillId="39" borderId="52" xfId="2" applyFont="1" applyFill="1" applyBorder="1" applyAlignment="1">
      <alignment horizontal="center" vertical="center" wrapText="1"/>
    </xf>
    <xf numFmtId="0" fontId="55" fillId="39" borderId="60" xfId="2" applyFont="1" applyFill="1" applyBorder="1" applyAlignment="1">
      <alignment horizontal="center" vertical="center" wrapText="1"/>
    </xf>
    <xf numFmtId="0" fontId="56" fillId="30" borderId="48" xfId="4" applyFont="1" applyFill="1" applyBorder="1" applyAlignment="1">
      <alignment horizontal="center" vertical="center" wrapText="1"/>
    </xf>
    <xf numFmtId="0" fontId="56" fillId="30" borderId="61" xfId="4" applyFont="1" applyFill="1" applyBorder="1" applyAlignment="1">
      <alignment horizontal="center" vertical="center" wrapText="1"/>
    </xf>
    <xf numFmtId="0" fontId="56" fillId="30" borderId="62" xfId="4" applyFont="1" applyFill="1" applyBorder="1" applyAlignment="1">
      <alignment horizontal="center" vertical="center" wrapText="1"/>
    </xf>
    <xf numFmtId="0" fontId="56" fillId="30" borderId="11" xfId="4" applyFont="1" applyFill="1" applyBorder="1" applyAlignment="1">
      <alignment horizontal="center" vertical="center" wrapText="1"/>
    </xf>
    <xf numFmtId="0" fontId="55" fillId="39" borderId="8" xfId="2" applyFont="1" applyFill="1" applyBorder="1" applyAlignment="1">
      <alignment horizontal="center" vertical="center"/>
    </xf>
    <xf numFmtId="0" fontId="55" fillId="39" borderId="11" xfId="2" applyFont="1" applyFill="1" applyBorder="1" applyAlignment="1">
      <alignment horizontal="center" vertical="center"/>
    </xf>
    <xf numFmtId="0" fontId="55" fillId="39" borderId="36" xfId="2" applyFont="1" applyFill="1" applyBorder="1" applyAlignment="1">
      <alignment horizontal="center" vertical="center"/>
    </xf>
    <xf numFmtId="0" fontId="55" fillId="39" borderId="22" xfId="2" applyFont="1" applyFill="1" applyBorder="1" applyAlignment="1">
      <alignment horizontal="center" vertical="center"/>
    </xf>
    <xf numFmtId="0" fontId="55" fillId="39" borderId="25" xfId="2" applyFont="1" applyFill="1" applyBorder="1" applyAlignment="1">
      <alignment horizontal="center" vertical="center"/>
    </xf>
    <xf numFmtId="0" fontId="55" fillId="39" borderId="42" xfId="2" applyFont="1" applyFill="1" applyBorder="1" applyAlignment="1">
      <alignment horizontal="center" vertical="center"/>
    </xf>
    <xf numFmtId="0" fontId="55" fillId="9" borderId="52" xfId="2" applyFont="1" applyFill="1" applyBorder="1" applyAlignment="1">
      <alignment horizontal="center" vertical="center"/>
    </xf>
    <xf numFmtId="0" fontId="55" fillId="9" borderId="60" xfId="2" applyFont="1" applyFill="1" applyBorder="1" applyAlignment="1">
      <alignment horizontal="center" vertical="center"/>
    </xf>
    <xf numFmtId="0" fontId="55" fillId="9" borderId="13" xfId="2" applyFont="1" applyFill="1" applyBorder="1" applyAlignment="1">
      <alignment horizontal="center" vertical="center" wrapText="1"/>
    </xf>
    <xf numFmtId="0" fontId="55" fillId="9" borderId="22" xfId="2" applyFont="1" applyFill="1" applyBorder="1" applyAlignment="1">
      <alignment horizontal="center" vertical="center" wrapText="1"/>
    </xf>
    <xf numFmtId="0" fontId="55" fillId="9" borderId="37" xfId="2" applyFont="1" applyFill="1" applyBorder="1" applyAlignment="1">
      <alignment horizontal="center" vertical="center"/>
    </xf>
    <xf numFmtId="0" fontId="55" fillId="9" borderId="65" xfId="2" applyFont="1" applyFill="1" applyBorder="1" applyAlignment="1">
      <alignment horizontal="center" vertical="center"/>
    </xf>
    <xf numFmtId="0" fontId="55" fillId="30" borderId="50" xfId="2" applyFont="1" applyFill="1" applyBorder="1" applyAlignment="1">
      <alignment horizontal="center" vertical="center"/>
    </xf>
    <xf numFmtId="0" fontId="55" fillId="30" borderId="70" xfId="2" applyFont="1" applyFill="1" applyBorder="1" applyAlignment="1">
      <alignment horizontal="center" vertical="center"/>
    </xf>
    <xf numFmtId="0" fontId="55" fillId="38" borderId="48" xfId="2" applyFont="1" applyFill="1" applyBorder="1" applyAlignment="1">
      <alignment horizontal="center" vertical="center" textRotation="90"/>
    </xf>
    <xf numFmtId="0" fontId="55" fillId="38" borderId="60" xfId="2" applyFont="1" applyFill="1" applyBorder="1" applyAlignment="1">
      <alignment horizontal="center" vertical="center" textRotation="90"/>
    </xf>
    <xf numFmtId="0" fontId="55" fillId="38" borderId="61" xfId="2" applyFont="1" applyFill="1" applyBorder="1" applyAlignment="1">
      <alignment horizontal="center" vertical="center" wrapText="1"/>
    </xf>
    <xf numFmtId="0" fontId="55" fillId="38" borderId="62" xfId="2" applyFont="1" applyFill="1" applyBorder="1" applyAlignment="1">
      <alignment horizontal="center" vertical="center" wrapText="1"/>
    </xf>
    <xf numFmtId="0" fontId="58" fillId="0" borderId="74" xfId="2" applyFont="1" applyBorder="1" applyAlignment="1">
      <alignment horizontal="center" vertical="center" wrapText="1"/>
    </xf>
    <xf numFmtId="0" fontId="58" fillId="0" borderId="71" xfId="2" applyFont="1" applyBorder="1" applyAlignment="1">
      <alignment horizontal="center" vertical="center" wrapText="1"/>
    </xf>
    <xf numFmtId="0" fontId="58" fillId="0" borderId="73" xfId="2" applyFont="1" applyBorder="1" applyAlignment="1">
      <alignment horizontal="center" vertical="center" wrapText="1"/>
    </xf>
    <xf numFmtId="0" fontId="60" fillId="9" borderId="74" xfId="2" applyFont="1" applyFill="1" applyBorder="1" applyAlignment="1">
      <alignment horizontal="center" vertical="center" wrapText="1"/>
    </xf>
    <xf numFmtId="0" fontId="60" fillId="9" borderId="71" xfId="2" applyFont="1" applyFill="1" applyBorder="1" applyAlignment="1">
      <alignment horizontal="center" vertical="center" wrapText="1"/>
    </xf>
    <xf numFmtId="0" fontId="60" fillId="9" borderId="73" xfId="2" applyFont="1" applyFill="1" applyBorder="1" applyAlignment="1">
      <alignment horizontal="center" vertical="center" wrapText="1"/>
    </xf>
    <xf numFmtId="0" fontId="58" fillId="0" borderId="74" xfId="2" applyFont="1" applyBorder="1" applyAlignment="1">
      <alignment horizontal="center" vertical="center"/>
    </xf>
    <xf numFmtId="0" fontId="58" fillId="0" borderId="71" xfId="2" applyFont="1" applyBorder="1" applyAlignment="1">
      <alignment horizontal="center" vertical="center"/>
    </xf>
    <xf numFmtId="0" fontId="58" fillId="0" borderId="73" xfId="2" applyFont="1" applyBorder="1" applyAlignment="1">
      <alignment horizontal="center" vertical="center"/>
    </xf>
    <xf numFmtId="0" fontId="55" fillId="0" borderId="48" xfId="2" applyFont="1" applyBorder="1" applyAlignment="1">
      <alignment horizontal="center" vertical="center"/>
    </xf>
    <xf numFmtId="0" fontId="55" fillId="0" borderId="52" xfId="2" applyFont="1" applyBorder="1" applyAlignment="1">
      <alignment horizontal="center" vertical="center"/>
    </xf>
    <xf numFmtId="0" fontId="55" fillId="0" borderId="8" xfId="2" applyFont="1" applyBorder="1" applyAlignment="1">
      <alignment horizontal="center" vertical="center" wrapText="1"/>
    </xf>
    <xf numFmtId="0" fontId="55" fillId="0" borderId="13" xfId="2" applyFont="1" applyBorder="1" applyAlignment="1">
      <alignment horizontal="center" vertical="center" wrapText="1"/>
    </xf>
    <xf numFmtId="0" fontId="55" fillId="0" borderId="22" xfId="2" applyFont="1" applyBorder="1" applyAlignment="1">
      <alignment horizontal="center" vertical="center" wrapText="1"/>
    </xf>
    <xf numFmtId="0" fontId="55" fillId="0" borderId="60" xfId="2" applyFont="1" applyBorder="1" applyAlignment="1">
      <alignment horizontal="center" vertical="center"/>
    </xf>
    <xf numFmtId="0" fontId="55" fillId="30" borderId="8" xfId="2" applyFont="1" applyFill="1" applyBorder="1" applyAlignment="1">
      <alignment horizontal="center" vertical="center"/>
    </xf>
    <xf numFmtId="0" fontId="55" fillId="30" borderId="11" xfId="2" applyFont="1" applyFill="1" applyBorder="1" applyAlignment="1">
      <alignment horizontal="center" vertical="center"/>
    </xf>
    <xf numFmtId="0" fontId="55" fillId="30" borderId="36" xfId="2" applyFont="1" applyFill="1" applyBorder="1" applyAlignment="1">
      <alignment horizontal="center" vertical="center"/>
    </xf>
    <xf numFmtId="0" fontId="55" fillId="30" borderId="22" xfId="2" applyFont="1" applyFill="1" applyBorder="1" applyAlignment="1">
      <alignment horizontal="center" vertical="center"/>
    </xf>
    <xf numFmtId="0" fontId="55" fillId="30" borderId="25" xfId="2" applyFont="1" applyFill="1" applyBorder="1" applyAlignment="1">
      <alignment horizontal="center" vertical="center"/>
    </xf>
    <xf numFmtId="0" fontId="55" fillId="30" borderId="42" xfId="2" applyFont="1" applyFill="1" applyBorder="1" applyAlignment="1">
      <alignment horizontal="center" vertical="center"/>
    </xf>
    <xf numFmtId="0" fontId="55" fillId="0" borderId="48" xfId="2" applyFont="1" applyBorder="1" applyAlignment="1">
      <alignment horizontal="center" vertical="center" wrapText="1"/>
    </xf>
    <xf numFmtId="0" fontId="55" fillId="0" borderId="52" xfId="2" applyFont="1" applyBorder="1" applyAlignment="1">
      <alignment horizontal="center" vertical="center" wrapText="1"/>
    </xf>
    <xf numFmtId="0" fontId="55" fillId="0" borderId="60" xfId="2" applyFont="1" applyBorder="1" applyAlignment="1">
      <alignment horizontal="center" vertical="center" wrapText="1"/>
    </xf>
    <xf numFmtId="9" fontId="58" fillId="0" borderId="74" xfId="5" applyFont="1" applyBorder="1" applyAlignment="1">
      <alignment horizontal="center" vertical="center"/>
    </xf>
    <xf numFmtId="9" fontId="58" fillId="0" borderId="71" xfId="5" applyFont="1" applyBorder="1" applyAlignment="1">
      <alignment horizontal="center" vertical="center"/>
    </xf>
    <xf numFmtId="9" fontId="58" fillId="0" borderId="73" xfId="5" applyFont="1" applyBorder="1" applyAlignment="1">
      <alignment horizontal="center" vertical="center"/>
    </xf>
    <xf numFmtId="0" fontId="58" fillId="16" borderId="74" xfId="2" applyFont="1" applyFill="1" applyBorder="1" applyAlignment="1">
      <alignment horizontal="center" vertical="center"/>
    </xf>
    <xf numFmtId="0" fontId="58" fillId="16" borderId="71" xfId="2" applyFont="1" applyFill="1" applyBorder="1" applyAlignment="1">
      <alignment horizontal="center" vertical="center"/>
    </xf>
    <xf numFmtId="0" fontId="58" fillId="16" borderId="73" xfId="2" applyFont="1" applyFill="1" applyBorder="1" applyAlignment="1">
      <alignment horizontal="center" vertical="center"/>
    </xf>
    <xf numFmtId="0" fontId="60" fillId="9" borderId="5" xfId="2" applyFont="1" applyFill="1" applyBorder="1" applyAlignment="1">
      <alignment horizontal="center" vertical="center" wrapText="1"/>
    </xf>
    <xf numFmtId="0" fontId="58" fillId="0" borderId="78" xfId="2" applyFont="1" applyBorder="1" applyAlignment="1">
      <alignment horizontal="center" vertical="center" wrapText="1"/>
    </xf>
    <xf numFmtId="0" fontId="58" fillId="0" borderId="14" xfId="2" applyFont="1" applyBorder="1" applyAlignment="1">
      <alignment horizontal="center" vertical="center" wrapText="1"/>
    </xf>
    <xf numFmtId="0" fontId="58" fillId="0" borderId="83" xfId="2" applyFont="1" applyBorder="1" applyAlignment="1">
      <alignment horizontal="center" vertical="center" wrapText="1"/>
    </xf>
    <xf numFmtId="0" fontId="61" fillId="10" borderId="5" xfId="2" applyFont="1" applyFill="1" applyBorder="1" applyAlignment="1">
      <alignment horizontal="center" vertical="center" wrapText="1"/>
    </xf>
    <xf numFmtId="0" fontId="61" fillId="10" borderId="71" xfId="2" applyFont="1" applyFill="1" applyBorder="1" applyAlignment="1">
      <alignment horizontal="center" vertical="center" wrapText="1"/>
    </xf>
    <xf numFmtId="0" fontId="61" fillId="10" borderId="73" xfId="2" applyFont="1" applyFill="1" applyBorder="1" applyAlignment="1">
      <alignment horizontal="center" vertical="center" wrapText="1"/>
    </xf>
    <xf numFmtId="9" fontId="58" fillId="9" borderId="74" xfId="5" applyFont="1" applyFill="1" applyBorder="1" applyAlignment="1">
      <alignment horizontal="center" vertical="center"/>
    </xf>
    <xf numFmtId="9" fontId="58" fillId="9" borderId="71" xfId="5" applyFont="1" applyFill="1" applyBorder="1" applyAlignment="1">
      <alignment horizontal="center" vertical="center"/>
    </xf>
    <xf numFmtId="9" fontId="58" fillId="9" borderId="73" xfId="5" applyFont="1" applyFill="1" applyBorder="1" applyAlignment="1">
      <alignment horizontal="center" vertical="center"/>
    </xf>
    <xf numFmtId="0" fontId="58" fillId="33" borderId="74" xfId="2" applyFont="1" applyFill="1" applyBorder="1" applyAlignment="1">
      <alignment horizontal="center" vertical="center"/>
    </xf>
    <xf numFmtId="0" fontId="58" fillId="33" borderId="71" xfId="2" applyFont="1" applyFill="1" applyBorder="1" applyAlignment="1">
      <alignment horizontal="center" vertical="center"/>
    </xf>
    <xf numFmtId="0" fontId="58" fillId="33" borderId="73" xfId="2" applyFont="1" applyFill="1" applyBorder="1" applyAlignment="1">
      <alignment horizontal="center" vertical="center"/>
    </xf>
    <xf numFmtId="0" fontId="60" fillId="9" borderId="74" xfId="2" applyFont="1" applyFill="1" applyBorder="1" applyAlignment="1">
      <alignment horizontal="center" vertical="center"/>
    </xf>
    <xf numFmtId="0" fontId="60" fillId="9" borderId="71" xfId="2" applyFont="1" applyFill="1" applyBorder="1" applyAlignment="1">
      <alignment horizontal="center" vertical="center"/>
    </xf>
    <xf numFmtId="0" fontId="60" fillId="9" borderId="73" xfId="2" applyFont="1" applyFill="1" applyBorder="1" applyAlignment="1">
      <alignment horizontal="center" vertical="center"/>
    </xf>
    <xf numFmtId="0" fontId="58" fillId="9" borderId="74" xfId="2" applyFont="1" applyFill="1" applyBorder="1" applyAlignment="1">
      <alignment horizontal="center" vertical="center" wrapText="1"/>
    </xf>
    <xf numFmtId="0" fontId="58" fillId="9" borderId="71" xfId="2" applyFont="1" applyFill="1" applyBorder="1" applyAlignment="1">
      <alignment horizontal="center" vertical="center" wrapText="1"/>
    </xf>
    <xf numFmtId="0" fontId="58" fillId="9" borderId="73" xfId="2" applyFont="1" applyFill="1" applyBorder="1" applyAlignment="1">
      <alignment horizontal="center" vertical="center" wrapText="1"/>
    </xf>
    <xf numFmtId="0" fontId="58" fillId="10" borderId="5" xfId="2" applyFont="1" applyFill="1" applyBorder="1" applyAlignment="1">
      <alignment horizontal="center" vertical="center" wrapText="1"/>
    </xf>
    <xf numFmtId="0" fontId="58" fillId="10" borderId="71" xfId="2" applyFont="1" applyFill="1" applyBorder="1" applyAlignment="1">
      <alignment horizontal="center" vertical="center" wrapText="1"/>
    </xf>
    <xf numFmtId="0" fontId="58" fillId="10" borderId="73" xfId="2" applyFont="1" applyFill="1" applyBorder="1" applyAlignment="1">
      <alignment horizontal="center" vertical="center" wrapText="1"/>
    </xf>
    <xf numFmtId="0" fontId="60" fillId="9" borderId="4" xfId="2" applyFont="1" applyFill="1" applyBorder="1" applyAlignment="1">
      <alignment horizontal="center" vertical="center" wrapText="1"/>
    </xf>
    <xf numFmtId="0" fontId="60" fillId="42" borderId="74" xfId="2" applyFont="1" applyFill="1" applyBorder="1" applyAlignment="1">
      <alignment horizontal="center" vertical="center"/>
    </xf>
    <xf numFmtId="0" fontId="60" fillId="42" borderId="71" xfId="2" applyFont="1" applyFill="1" applyBorder="1" applyAlignment="1">
      <alignment horizontal="center" vertical="center"/>
    </xf>
    <xf numFmtId="0" fontId="60" fillId="42" borderId="73" xfId="2" applyFont="1" applyFill="1" applyBorder="1" applyAlignment="1">
      <alignment horizontal="center" vertical="center"/>
    </xf>
    <xf numFmtId="0" fontId="58" fillId="10" borderId="74" xfId="2" applyFont="1" applyFill="1" applyBorder="1" applyAlignment="1">
      <alignment horizontal="center" vertical="center" wrapText="1"/>
    </xf>
    <xf numFmtId="0" fontId="58" fillId="0" borderId="4" xfId="2" applyFont="1" applyBorder="1" applyAlignment="1">
      <alignment horizontal="center" vertical="center"/>
    </xf>
    <xf numFmtId="0" fontId="58" fillId="9" borderId="74" xfId="2" applyFont="1" applyFill="1" applyBorder="1" applyAlignment="1">
      <alignment horizontal="center" vertical="center"/>
    </xf>
    <xf numFmtId="0" fontId="58" fillId="9" borderId="4" xfId="2" applyFont="1" applyFill="1" applyBorder="1" applyAlignment="1">
      <alignment horizontal="center" vertical="center"/>
    </xf>
    <xf numFmtId="0" fontId="58" fillId="9" borderId="4" xfId="2" applyFont="1" applyFill="1" applyBorder="1" applyAlignment="1">
      <alignment horizontal="center" vertical="center" wrapText="1"/>
    </xf>
    <xf numFmtId="0" fontId="61" fillId="10" borderId="74" xfId="2" applyFont="1" applyFill="1" applyBorder="1" applyAlignment="1">
      <alignment horizontal="left" vertical="center" wrapText="1"/>
    </xf>
    <xf numFmtId="0" fontId="61" fillId="10" borderId="71" xfId="2" applyFont="1" applyFill="1" applyBorder="1" applyAlignment="1">
      <alignment horizontal="left" vertical="center" wrapText="1"/>
    </xf>
    <xf numFmtId="0" fontId="61" fillId="10" borderId="73" xfId="2" applyFont="1" applyFill="1" applyBorder="1" applyAlignment="1">
      <alignment horizontal="left" vertical="center" wrapText="1"/>
    </xf>
    <xf numFmtId="0" fontId="60" fillId="9" borderId="78" xfId="2" applyFont="1" applyFill="1" applyBorder="1" applyAlignment="1">
      <alignment horizontal="center" vertical="center" wrapText="1"/>
    </xf>
    <xf numFmtId="0" fontId="60" fillId="9" borderId="14" xfId="2" applyFont="1" applyFill="1" applyBorder="1" applyAlignment="1">
      <alignment horizontal="center" vertical="center" wrapText="1"/>
    </xf>
    <xf numFmtId="9" fontId="60" fillId="9" borderId="74" xfId="2" applyNumberFormat="1" applyFont="1" applyFill="1" applyBorder="1" applyAlignment="1">
      <alignment horizontal="center" vertical="center"/>
    </xf>
    <xf numFmtId="9" fontId="60" fillId="9" borderId="71" xfId="2" applyNumberFormat="1" applyFont="1" applyFill="1" applyBorder="1" applyAlignment="1">
      <alignment horizontal="center" vertical="center"/>
    </xf>
    <xf numFmtId="0" fontId="58" fillId="42" borderId="74" xfId="2" applyFont="1" applyFill="1" applyBorder="1" applyAlignment="1">
      <alignment horizontal="center" vertical="center"/>
    </xf>
    <xf numFmtId="0" fontId="58" fillId="42" borderId="4" xfId="2" applyFont="1" applyFill="1" applyBorder="1" applyAlignment="1">
      <alignment horizontal="center" vertical="center"/>
    </xf>
    <xf numFmtId="9" fontId="60" fillId="9" borderId="74" xfId="5" applyFont="1" applyFill="1" applyBorder="1" applyAlignment="1">
      <alignment horizontal="center" vertical="center"/>
    </xf>
    <xf numFmtId="9" fontId="60" fillId="9" borderId="4" xfId="5" applyFont="1" applyFill="1" applyBorder="1" applyAlignment="1">
      <alignment horizontal="center" vertical="center"/>
    </xf>
    <xf numFmtId="0" fontId="60" fillId="39" borderId="74" xfId="2" applyFont="1" applyFill="1" applyBorder="1" applyAlignment="1">
      <alignment horizontal="center" vertical="center"/>
    </xf>
    <xf numFmtId="0" fontId="60" fillId="39" borderId="4" xfId="2" applyFont="1" applyFill="1" applyBorder="1" applyAlignment="1">
      <alignment horizontal="center" vertical="center"/>
    </xf>
    <xf numFmtId="9" fontId="60" fillId="9" borderId="74" xfId="5" applyFont="1" applyFill="1" applyBorder="1" applyAlignment="1">
      <alignment horizontal="center" vertical="center" wrapText="1"/>
    </xf>
    <xf numFmtId="9" fontId="60" fillId="9" borderId="4" xfId="5" applyFont="1" applyFill="1" applyBorder="1" applyAlignment="1">
      <alignment horizontal="center" vertical="center" wrapText="1"/>
    </xf>
    <xf numFmtId="0" fontId="58" fillId="41" borderId="74" xfId="2" applyFont="1" applyFill="1" applyBorder="1" applyAlignment="1">
      <alignment horizontal="center" vertical="center"/>
    </xf>
    <xf numFmtId="0" fontId="58" fillId="41" borderId="73" xfId="2" applyFont="1" applyFill="1" applyBorder="1" applyAlignment="1">
      <alignment horizontal="center" vertical="center"/>
    </xf>
    <xf numFmtId="0" fontId="60" fillId="43" borderId="74" xfId="2" applyFont="1" applyFill="1" applyBorder="1" applyAlignment="1">
      <alignment horizontal="center" vertical="center"/>
    </xf>
    <xf numFmtId="0" fontId="60" fillId="43" borderId="73" xfId="2" applyFont="1" applyFill="1" applyBorder="1" applyAlignment="1">
      <alignment horizontal="center" vertical="center"/>
    </xf>
    <xf numFmtId="0" fontId="58" fillId="9" borderId="73" xfId="2" applyFont="1" applyFill="1" applyBorder="1" applyAlignment="1">
      <alignment horizontal="center" vertical="center"/>
    </xf>
    <xf numFmtId="0" fontId="60" fillId="0" borderId="71" xfId="2" applyFont="1" applyBorder="1" applyAlignment="1">
      <alignment horizontal="center" vertical="center" wrapText="1"/>
    </xf>
    <xf numFmtId="0" fontId="60" fillId="0" borderId="73" xfId="2" applyFont="1" applyBorder="1" applyAlignment="1">
      <alignment horizontal="center" vertical="center" wrapText="1"/>
    </xf>
    <xf numFmtId="0" fontId="58" fillId="0" borderId="3" xfId="2" quotePrefix="1" applyFont="1" applyBorder="1" applyAlignment="1">
      <alignment horizontal="center" vertical="center" wrapText="1"/>
    </xf>
    <xf numFmtId="0" fontId="58" fillId="0" borderId="72" xfId="2" quotePrefix="1" applyFont="1" applyBorder="1" applyAlignment="1">
      <alignment horizontal="center" vertical="center" wrapText="1"/>
    </xf>
    <xf numFmtId="9" fontId="58" fillId="0" borderId="3" xfId="5" applyFont="1" applyBorder="1" applyAlignment="1">
      <alignment horizontal="center" vertical="center"/>
    </xf>
    <xf numFmtId="9" fontId="58" fillId="0" borderId="72" xfId="5" applyFont="1" applyBorder="1" applyAlignment="1">
      <alignment horizontal="center" vertical="center"/>
    </xf>
    <xf numFmtId="9" fontId="58" fillId="16" borderId="3" xfId="2" applyNumberFormat="1" applyFont="1" applyFill="1" applyBorder="1" applyAlignment="1">
      <alignment horizontal="center" vertical="center"/>
    </xf>
    <xf numFmtId="9" fontId="58" fillId="16" borderId="72" xfId="2" applyNumberFormat="1" applyFont="1" applyFill="1" applyBorder="1" applyAlignment="1">
      <alignment horizontal="center" vertical="center"/>
    </xf>
    <xf numFmtId="0" fontId="58" fillId="0" borderId="3" xfId="2" applyFont="1" applyBorder="1" applyAlignment="1">
      <alignment horizontal="center" vertical="center" wrapText="1"/>
    </xf>
    <xf numFmtId="0" fontId="58" fillId="0" borderId="72" xfId="2" applyFont="1" applyBorder="1" applyAlignment="1">
      <alignment horizontal="center" vertical="center" wrapText="1"/>
    </xf>
    <xf numFmtId="0" fontId="58" fillId="0" borderId="40" xfId="2" applyFont="1" applyBorder="1" applyAlignment="1">
      <alignment horizontal="center" vertical="center" wrapText="1"/>
    </xf>
    <xf numFmtId="0" fontId="60" fillId="9" borderId="3" xfId="2" applyFont="1" applyFill="1" applyBorder="1" applyAlignment="1">
      <alignment horizontal="center" vertical="center" wrapText="1"/>
    </xf>
    <xf numFmtId="0" fontId="60" fillId="9" borderId="72" xfId="2" applyFont="1" applyFill="1" applyBorder="1" applyAlignment="1">
      <alignment horizontal="center" vertical="center" wrapText="1"/>
    </xf>
    <xf numFmtId="0" fontId="60" fillId="0" borderId="3" xfId="2" applyFont="1" applyBorder="1" applyAlignment="1">
      <alignment horizontal="center" vertical="center" wrapText="1"/>
    </xf>
    <xf numFmtId="0" fontId="60" fillId="0" borderId="72" xfId="2" applyFont="1" applyBorder="1" applyAlignment="1">
      <alignment horizontal="center" vertical="center" wrapText="1"/>
    </xf>
    <xf numFmtId="0" fontId="100" fillId="10" borderId="3" xfId="2" applyFont="1" applyFill="1" applyBorder="1" applyAlignment="1">
      <alignment horizontal="center" vertical="center" wrapText="1"/>
    </xf>
    <xf numFmtId="0" fontId="100" fillId="10" borderId="72" xfId="2" applyFont="1" applyFill="1" applyBorder="1" applyAlignment="1">
      <alignment horizontal="center" vertical="center" wrapText="1"/>
    </xf>
    <xf numFmtId="0" fontId="61" fillId="10" borderId="3" xfId="2" applyFont="1" applyFill="1" applyBorder="1" applyAlignment="1">
      <alignment horizontal="center" vertical="center" wrapText="1"/>
    </xf>
    <xf numFmtId="0" fontId="61" fillId="10" borderId="72" xfId="2" applyFont="1" applyFill="1" applyBorder="1" applyAlignment="1">
      <alignment horizontal="center" vertical="center" wrapText="1"/>
    </xf>
    <xf numFmtId="0" fontId="58" fillId="42" borderId="3" xfId="2" applyFont="1" applyFill="1" applyBorder="1" applyAlignment="1">
      <alignment horizontal="center" vertical="center"/>
    </xf>
    <xf numFmtId="0" fontId="58" fillId="42" borderId="72" xfId="2" applyFont="1" applyFill="1" applyBorder="1" applyAlignment="1">
      <alignment horizontal="center" vertical="center"/>
    </xf>
    <xf numFmtId="0" fontId="60" fillId="9" borderId="3" xfId="2" applyFont="1" applyFill="1" applyBorder="1" applyAlignment="1">
      <alignment horizontal="center" vertical="center"/>
    </xf>
    <xf numFmtId="0" fontId="60" fillId="9" borderId="72" xfId="2" applyFont="1" applyFill="1" applyBorder="1" applyAlignment="1">
      <alignment horizontal="center" vertical="center"/>
    </xf>
    <xf numFmtId="0" fontId="58" fillId="9" borderId="3" xfId="2" applyFont="1" applyFill="1" applyBorder="1" applyAlignment="1">
      <alignment horizontal="center" vertical="center" wrapText="1"/>
    </xf>
    <xf numFmtId="0" fontId="58" fillId="9" borderId="72" xfId="2" applyFont="1" applyFill="1" applyBorder="1" applyAlignment="1">
      <alignment horizontal="center" vertical="center" wrapText="1"/>
    </xf>
    <xf numFmtId="9" fontId="58" fillId="9" borderId="3" xfId="5" applyFont="1" applyFill="1" applyBorder="1" applyAlignment="1">
      <alignment horizontal="center" vertical="center"/>
    </xf>
    <xf numFmtId="9" fontId="58" fillId="9" borderId="72" xfId="5" applyFont="1" applyFill="1" applyBorder="1" applyAlignment="1">
      <alignment horizontal="center" vertical="center"/>
    </xf>
    <xf numFmtId="0" fontId="58" fillId="9" borderId="3" xfId="2" applyFont="1" applyFill="1" applyBorder="1" applyAlignment="1">
      <alignment horizontal="center" vertical="center"/>
    </xf>
    <xf numFmtId="0" fontId="58" fillId="9" borderId="72" xfId="2" applyFont="1" applyFill="1" applyBorder="1" applyAlignment="1">
      <alignment horizontal="center" vertical="center"/>
    </xf>
    <xf numFmtId="0" fontId="58" fillId="33" borderId="3" xfId="2" applyFont="1" applyFill="1" applyBorder="1" applyAlignment="1">
      <alignment horizontal="center" vertical="center"/>
    </xf>
    <xf numFmtId="0" fontId="58" fillId="33" borderId="72" xfId="2" applyFont="1" applyFill="1" applyBorder="1" applyAlignment="1">
      <alignment horizontal="center" vertical="center"/>
    </xf>
    <xf numFmtId="0" fontId="58" fillId="0" borderId="3" xfId="2" applyFont="1" applyBorder="1" applyAlignment="1">
      <alignment horizontal="center" vertical="center"/>
    </xf>
    <xf numFmtId="0" fontId="58" fillId="0" borderId="72" xfId="2" applyFont="1" applyBorder="1" applyAlignment="1">
      <alignment horizontal="center" vertical="center"/>
    </xf>
    <xf numFmtId="0" fontId="102" fillId="10" borderId="71" xfId="2" applyFont="1" applyFill="1" applyBorder="1" applyAlignment="1">
      <alignment horizontal="left" vertical="center" wrapText="1"/>
    </xf>
    <xf numFmtId="0" fontId="102" fillId="10" borderId="73" xfId="2" applyFont="1" applyFill="1" applyBorder="1" applyAlignment="1">
      <alignment horizontal="left" vertical="center" wrapText="1"/>
    </xf>
    <xf numFmtId="0" fontId="103" fillId="30" borderId="3" xfId="2" applyFont="1" applyFill="1" applyBorder="1" applyAlignment="1">
      <alignment horizontal="center" vertical="center" wrapText="1"/>
    </xf>
    <xf numFmtId="0" fontId="58" fillId="9" borderId="5" xfId="2" applyFont="1" applyFill="1" applyBorder="1" applyAlignment="1">
      <alignment horizontal="center" vertical="center"/>
    </xf>
    <xf numFmtId="0" fontId="58" fillId="9" borderId="71" xfId="2" applyFont="1" applyFill="1" applyBorder="1" applyAlignment="1">
      <alignment horizontal="center" vertical="center"/>
    </xf>
    <xf numFmtId="0" fontId="58" fillId="9" borderId="19" xfId="2" applyFont="1" applyFill="1" applyBorder="1" applyAlignment="1">
      <alignment horizontal="left" vertical="top" wrapText="1"/>
    </xf>
    <xf numFmtId="0" fontId="58" fillId="9" borderId="20" xfId="2" applyFont="1" applyFill="1" applyBorder="1" applyAlignment="1">
      <alignment horizontal="left" vertical="top" wrapText="1"/>
    </xf>
    <xf numFmtId="0" fontId="58" fillId="9" borderId="21" xfId="2" applyFont="1" applyFill="1" applyBorder="1" applyAlignment="1">
      <alignment horizontal="left" vertical="top" wrapText="1"/>
    </xf>
    <xf numFmtId="0" fontId="58" fillId="9" borderId="79" xfId="2" applyFont="1" applyFill="1" applyBorder="1" applyAlignment="1">
      <alignment horizontal="left" vertical="top" wrapText="1"/>
    </xf>
    <xf numFmtId="0" fontId="58" fillId="9" borderId="2" xfId="2" applyFont="1" applyFill="1" applyAlignment="1">
      <alignment horizontal="left" vertical="top" wrapText="1"/>
    </xf>
    <xf numFmtId="0" fontId="58" fillId="9" borderId="14" xfId="2" applyFont="1" applyFill="1" applyBorder="1" applyAlignment="1">
      <alignment horizontal="left" vertical="top" wrapText="1"/>
    </xf>
    <xf numFmtId="0" fontId="58" fillId="9" borderId="15" xfId="2" applyFont="1" applyFill="1" applyBorder="1" applyAlignment="1">
      <alignment horizontal="left" vertical="top" wrapText="1"/>
    </xf>
    <xf numFmtId="0" fontId="58" fillId="9" borderId="16" xfId="2" applyFont="1" applyFill="1" applyBorder="1" applyAlignment="1">
      <alignment horizontal="left" vertical="top" wrapText="1"/>
    </xf>
    <xf numFmtId="0" fontId="58" fillId="9" borderId="17" xfId="2" applyFont="1" applyFill="1" applyBorder="1" applyAlignment="1">
      <alignment horizontal="left" vertical="top" wrapText="1"/>
    </xf>
    <xf numFmtId="0" fontId="105" fillId="0" borderId="2" xfId="2" applyFont="1" applyAlignment="1">
      <alignment horizontal="center" vertical="center"/>
    </xf>
    <xf numFmtId="0" fontId="60" fillId="10" borderId="71" xfId="2" applyFont="1" applyFill="1" applyBorder="1" applyAlignment="1">
      <alignment horizontal="center" vertical="center" wrapText="1"/>
    </xf>
    <xf numFmtId="0" fontId="60" fillId="10" borderId="73" xfId="2" applyFont="1" applyFill="1" applyBorder="1" applyAlignment="1">
      <alignment horizontal="center" vertical="center" wrapText="1"/>
    </xf>
    <xf numFmtId="0" fontId="61" fillId="9" borderId="19" xfId="2" applyFont="1" applyFill="1" applyBorder="1" applyAlignment="1">
      <alignment horizontal="center" vertical="center"/>
    </xf>
    <xf numFmtId="0" fontId="61" fillId="9" borderId="20" xfId="2" applyFont="1" applyFill="1" applyBorder="1" applyAlignment="1">
      <alignment horizontal="center" vertical="center"/>
    </xf>
    <xf numFmtId="0" fontId="61" fillId="9" borderId="21" xfId="2" applyFont="1" applyFill="1" applyBorder="1" applyAlignment="1">
      <alignment horizontal="center" vertical="center"/>
    </xf>
    <xf numFmtId="0" fontId="61" fillId="9" borderId="15" xfId="2" applyFont="1" applyFill="1" applyBorder="1" applyAlignment="1">
      <alignment horizontal="center" vertical="center"/>
    </xf>
    <xf numFmtId="0" fontId="61" fillId="9" borderId="16" xfId="2" applyFont="1" applyFill="1" applyBorder="1" applyAlignment="1">
      <alignment horizontal="center" vertical="center"/>
    </xf>
    <xf numFmtId="0" fontId="61" fillId="9" borderId="17" xfId="2" applyFont="1" applyFill="1" applyBorder="1" applyAlignment="1">
      <alignment horizontal="center" vertical="center"/>
    </xf>
    <xf numFmtId="0" fontId="55" fillId="9" borderId="2" xfId="2" applyFont="1" applyFill="1" applyAlignment="1">
      <alignment horizontal="center" vertical="center" wrapText="1"/>
    </xf>
    <xf numFmtId="0" fontId="62" fillId="9" borderId="2" xfId="2" applyFont="1" applyFill="1" applyAlignment="1">
      <alignment horizontal="center" vertical="center"/>
    </xf>
    <xf numFmtId="0" fontId="102" fillId="0" borderId="31" xfId="4" applyFont="1" applyBorder="1" applyAlignment="1">
      <alignment horizontal="center" vertical="center" wrapText="1"/>
    </xf>
    <xf numFmtId="0" fontId="102" fillId="0" borderId="12" xfId="4" applyFont="1" applyBorder="1" applyAlignment="1">
      <alignment horizontal="center" vertical="center" wrapText="1"/>
    </xf>
    <xf numFmtId="0" fontId="102" fillId="0" borderId="64" xfId="4" applyFont="1" applyBorder="1" applyAlignment="1">
      <alignment horizontal="center" vertical="center" textRotation="90" wrapText="1"/>
    </xf>
    <xf numFmtId="0" fontId="102" fillId="0" borderId="65" xfId="4" applyFont="1" applyBorder="1" applyAlignment="1">
      <alignment horizontal="center" vertical="center" textRotation="90" wrapText="1"/>
    </xf>
    <xf numFmtId="0" fontId="144" fillId="9" borderId="6" xfId="2" applyFont="1" applyFill="1" applyBorder="1" applyAlignment="1">
      <alignment horizontal="left" vertical="center"/>
    </xf>
    <xf numFmtId="0" fontId="144" fillId="9" borderId="7" xfId="2" applyFont="1" applyFill="1" applyBorder="1" applyAlignment="1">
      <alignment horizontal="left" vertical="center"/>
    </xf>
    <xf numFmtId="0" fontId="58" fillId="0" borderId="3" xfId="2" applyFont="1" applyBorder="1" applyAlignment="1">
      <alignment horizontal="left" vertical="center"/>
    </xf>
    <xf numFmtId="0" fontId="58" fillId="0" borderId="3" xfId="2" applyFont="1" applyBorder="1" applyAlignment="1">
      <alignment horizontal="left" vertical="center" wrapText="1"/>
    </xf>
    <xf numFmtId="0" fontId="103" fillId="30" borderId="3" xfId="2" applyFont="1" applyFill="1" applyBorder="1" applyAlignment="1">
      <alignment horizontal="center" vertical="center"/>
    </xf>
    <xf numFmtId="0" fontId="58" fillId="0" borderId="89" xfId="2" applyFont="1" applyBorder="1" applyAlignment="1">
      <alignment horizontal="center" vertical="center" wrapText="1"/>
    </xf>
    <xf numFmtId="0" fontId="58" fillId="0" borderId="7" xfId="2" applyFont="1" applyBorder="1" applyAlignment="1">
      <alignment horizontal="center" vertical="center" wrapText="1"/>
    </xf>
    <xf numFmtId="0" fontId="58" fillId="0" borderId="21" xfId="2" applyFont="1" applyBorder="1" applyAlignment="1">
      <alignment horizontal="center" vertical="center" wrapText="1"/>
    </xf>
    <xf numFmtId="0" fontId="58" fillId="0" borderId="77" xfId="2" applyFont="1" applyBorder="1" applyAlignment="1">
      <alignment horizontal="center" vertical="center" wrapText="1"/>
    </xf>
    <xf numFmtId="0" fontId="58" fillId="0" borderId="2" xfId="2" applyFont="1" applyAlignment="1">
      <alignment horizontal="center" vertical="center" wrapText="1"/>
    </xf>
    <xf numFmtId="0" fontId="60" fillId="9" borderId="75" xfId="2" applyFont="1" applyFill="1" applyBorder="1" applyAlignment="1">
      <alignment horizontal="center" vertical="center" wrapText="1"/>
    </xf>
    <xf numFmtId="0" fontId="58" fillId="0" borderId="50" xfId="2" applyFont="1" applyBorder="1" applyAlignment="1">
      <alignment horizontal="center" vertical="center" wrapText="1"/>
    </xf>
    <xf numFmtId="0" fontId="58" fillId="0" borderId="53" xfId="2" applyFont="1" applyBorder="1" applyAlignment="1">
      <alignment horizontal="center" vertical="center" wrapText="1"/>
    </xf>
    <xf numFmtId="0" fontId="58" fillId="0" borderId="70" xfId="2" applyFont="1" applyBorder="1" applyAlignment="1">
      <alignment horizontal="center" vertical="center" wrapText="1"/>
    </xf>
    <xf numFmtId="0" fontId="44" fillId="9" borderId="2" xfId="2" applyFont="1" applyFill="1" applyAlignment="1">
      <alignment horizontal="center"/>
    </xf>
    <xf numFmtId="0" fontId="43" fillId="9" borderId="2" xfId="2" applyFont="1" applyFill="1" applyAlignment="1">
      <alignment horizontal="center" vertical="center"/>
    </xf>
    <xf numFmtId="15" fontId="43" fillId="9" borderId="2" xfId="2" applyNumberFormat="1" applyFont="1" applyFill="1" applyAlignment="1">
      <alignment horizontal="center" vertical="center"/>
    </xf>
    <xf numFmtId="0" fontId="43" fillId="16" borderId="40" xfId="2" applyFont="1" applyFill="1" applyBorder="1" applyAlignment="1">
      <alignment horizontal="center" vertical="center"/>
    </xf>
    <xf numFmtId="0" fontId="43" fillId="16" borderId="73" xfId="2" applyFont="1" applyFill="1" applyBorder="1" applyAlignment="1">
      <alignment horizontal="center" vertical="center"/>
    </xf>
    <xf numFmtId="0" fontId="43" fillId="33" borderId="40" xfId="2" applyFont="1" applyFill="1" applyBorder="1" applyAlignment="1">
      <alignment horizontal="center" vertical="center"/>
    </xf>
    <xf numFmtId="0" fontId="43" fillId="33" borderId="73" xfId="2" applyFont="1" applyFill="1" applyBorder="1" applyAlignment="1">
      <alignment horizontal="center" vertical="center"/>
    </xf>
    <xf numFmtId="0" fontId="43" fillId="0" borderId="72" xfId="2" applyFont="1" applyBorder="1" applyAlignment="1">
      <alignment horizontal="center" vertical="center" wrapText="1"/>
    </xf>
    <xf numFmtId="0" fontId="43" fillId="0" borderId="40" xfId="2" applyFont="1" applyBorder="1" applyAlignment="1">
      <alignment horizontal="center" vertical="center"/>
    </xf>
    <xf numFmtId="0" fontId="43" fillId="0" borderId="73" xfId="2" applyFont="1" applyBorder="1" applyAlignment="1">
      <alignment horizontal="center" vertical="center"/>
    </xf>
    <xf numFmtId="0" fontId="43" fillId="10" borderId="40" xfId="2" applyFont="1" applyFill="1" applyBorder="1" applyAlignment="1">
      <alignment horizontal="center" vertical="center" wrapText="1"/>
    </xf>
    <xf numFmtId="0" fontId="43" fillId="10" borderId="73" xfId="2" applyFont="1" applyFill="1" applyBorder="1" applyAlignment="1">
      <alignment horizontal="center" vertical="center" wrapText="1"/>
    </xf>
    <xf numFmtId="0" fontId="44" fillId="10" borderId="40" xfId="2" applyFont="1" applyFill="1" applyBorder="1" applyAlignment="1">
      <alignment horizontal="left" vertical="center" wrapText="1"/>
    </xf>
    <xf numFmtId="0" fontId="44" fillId="10" borderId="73" xfId="2" applyFont="1" applyFill="1" applyBorder="1" applyAlignment="1">
      <alignment horizontal="left" vertical="center" wrapText="1"/>
    </xf>
    <xf numFmtId="0" fontId="46" fillId="9" borderId="5" xfId="2" applyFont="1" applyFill="1" applyBorder="1" applyAlignment="1">
      <alignment horizontal="center" vertical="center"/>
    </xf>
    <xf numFmtId="0" fontId="43" fillId="10" borderId="71" xfId="2" applyFont="1" applyFill="1" applyBorder="1" applyAlignment="1">
      <alignment horizontal="center" vertical="center" wrapText="1"/>
    </xf>
    <xf numFmtId="0" fontId="43" fillId="33" borderId="79" xfId="2" applyFont="1" applyFill="1" applyBorder="1" applyAlignment="1">
      <alignment horizontal="center" vertical="center"/>
    </xf>
    <xf numFmtId="0" fontId="43" fillId="33" borderId="81" xfId="2" applyFont="1" applyFill="1" applyBorder="1" applyAlignment="1">
      <alignment horizontal="center" vertical="center"/>
    </xf>
    <xf numFmtId="0" fontId="46" fillId="9" borderId="72" xfId="2" applyFont="1" applyFill="1" applyBorder="1" applyAlignment="1">
      <alignment horizontal="center" vertical="center"/>
    </xf>
    <xf numFmtId="0" fontId="22" fillId="9" borderId="2" xfId="2" applyFont="1" applyFill="1" applyAlignment="1">
      <alignment horizontal="center" vertical="center"/>
    </xf>
    <xf numFmtId="0" fontId="43" fillId="9" borderId="3" xfId="2" applyFont="1" applyFill="1" applyBorder="1" applyAlignment="1">
      <alignment horizontal="left" vertical="center"/>
    </xf>
    <xf numFmtId="0" fontId="87" fillId="9" borderId="2" xfId="2" applyFont="1" applyFill="1" applyAlignment="1">
      <alignment horizontal="center" vertical="center"/>
    </xf>
    <xf numFmtId="0" fontId="82" fillId="0" borderId="31" xfId="6" applyFont="1" applyBorder="1" applyAlignment="1">
      <alignment horizontal="center" vertical="center" wrapText="1"/>
    </xf>
    <xf numFmtId="0" fontId="82" fillId="0" borderId="12" xfId="6" applyFont="1" applyBorder="1" applyAlignment="1">
      <alignment horizontal="center" vertical="center" wrapText="1"/>
    </xf>
    <xf numFmtId="0" fontId="82" fillId="0" borderId="64" xfId="6" applyFont="1" applyBorder="1" applyAlignment="1">
      <alignment horizontal="center" vertical="center" textRotation="90" wrapText="1"/>
    </xf>
    <xf numFmtId="0" fontId="82" fillId="0" borderId="65" xfId="6" applyFont="1" applyBorder="1" applyAlignment="1">
      <alignment horizontal="center" vertical="center" textRotation="90" wrapText="1"/>
    </xf>
    <xf numFmtId="0" fontId="62" fillId="9" borderId="68" xfId="2" applyFont="1" applyFill="1" applyBorder="1" applyAlignment="1">
      <alignment horizontal="center" vertical="center" wrapText="1"/>
    </xf>
    <xf numFmtId="0" fontId="62" fillId="9" borderId="62" xfId="2" applyFont="1" applyFill="1" applyBorder="1" applyAlignment="1">
      <alignment horizontal="center" vertical="center" wrapText="1"/>
    </xf>
    <xf numFmtId="0" fontId="62" fillId="9" borderId="86" xfId="2" applyFont="1" applyFill="1" applyBorder="1" applyAlignment="1">
      <alignment horizontal="center" vertical="center" wrapText="1"/>
    </xf>
    <xf numFmtId="0" fontId="62" fillId="9" borderId="24" xfId="2" applyFont="1" applyFill="1" applyBorder="1" applyAlignment="1">
      <alignment horizontal="center" vertical="center"/>
    </xf>
    <xf numFmtId="0" fontId="62" fillId="9" borderId="25" xfId="2" applyFont="1" applyFill="1" applyBorder="1" applyAlignment="1">
      <alignment horizontal="center" vertical="center"/>
    </xf>
    <xf numFmtId="0" fontId="62" fillId="9" borderId="23" xfId="2" applyFont="1" applyFill="1" applyBorder="1" applyAlignment="1">
      <alignment horizontal="center" vertical="center"/>
    </xf>
    <xf numFmtId="0" fontId="86" fillId="30" borderId="3" xfId="2" applyFont="1" applyFill="1" applyBorder="1" applyAlignment="1">
      <alignment horizontal="center" vertical="center"/>
    </xf>
    <xf numFmtId="0" fontId="62" fillId="9" borderId="3" xfId="2" applyFont="1" applyFill="1" applyBorder="1" applyAlignment="1">
      <alignment horizontal="left" vertical="top" wrapText="1"/>
    </xf>
    <xf numFmtId="0" fontId="84" fillId="9" borderId="40" xfId="2" applyFont="1" applyFill="1" applyBorder="1" applyAlignment="1">
      <alignment horizontal="center" vertical="center"/>
    </xf>
    <xf numFmtId="0" fontId="84" fillId="9" borderId="46" xfId="2" applyFont="1" applyFill="1" applyBorder="1" applyAlignment="1">
      <alignment horizontal="center" vertical="center"/>
    </xf>
    <xf numFmtId="0" fontId="62" fillId="0" borderId="40" xfId="2" applyFont="1" applyBorder="1" applyAlignment="1">
      <alignment horizontal="center" vertical="center" wrapText="1"/>
    </xf>
    <xf numFmtId="0" fontId="62" fillId="0" borderId="46" xfId="2" applyFont="1" applyBorder="1" applyAlignment="1">
      <alignment horizontal="center" vertical="center" wrapText="1"/>
    </xf>
    <xf numFmtId="0" fontId="62" fillId="9" borderId="40" xfId="2" applyFont="1" applyFill="1" applyBorder="1" applyAlignment="1">
      <alignment horizontal="center" vertical="center" wrapText="1"/>
    </xf>
    <xf numFmtId="0" fontId="62" fillId="9" borderId="46" xfId="2" applyFont="1" applyFill="1" applyBorder="1" applyAlignment="1">
      <alignment horizontal="center" vertical="center" wrapText="1"/>
    </xf>
    <xf numFmtId="0" fontId="62" fillId="9" borderId="10" xfId="2" applyFont="1" applyFill="1" applyBorder="1" applyAlignment="1">
      <alignment horizontal="center" vertical="center" wrapText="1"/>
    </xf>
    <xf numFmtId="0" fontId="62" fillId="9" borderId="11" xfId="2" applyFont="1" applyFill="1" applyBorder="1" applyAlignment="1">
      <alignment horizontal="center" vertical="center" wrapText="1"/>
    </xf>
    <xf numFmtId="0" fontId="62" fillId="9" borderId="9" xfId="2" applyFont="1" applyFill="1" applyBorder="1" applyAlignment="1">
      <alignment horizontal="center" vertical="center" wrapText="1"/>
    </xf>
    <xf numFmtId="0" fontId="62" fillId="9" borderId="79" xfId="2" applyFont="1" applyFill="1" applyBorder="1" applyAlignment="1">
      <alignment horizontal="center" vertical="center" wrapText="1"/>
    </xf>
    <xf numFmtId="0" fontId="62" fillId="9" borderId="2" xfId="2" applyFont="1" applyFill="1" applyAlignment="1">
      <alignment horizontal="center" vertical="center" wrapText="1"/>
    </xf>
    <xf numFmtId="0" fontId="62" fillId="9" borderId="14" xfId="2" applyFont="1" applyFill="1" applyBorder="1" applyAlignment="1">
      <alignment horizontal="center" vertical="center" wrapText="1"/>
    </xf>
    <xf numFmtId="0" fontId="84" fillId="0" borderId="40" xfId="2" applyFont="1" applyBorder="1" applyAlignment="1">
      <alignment horizontal="center" vertical="center" wrapText="1"/>
    </xf>
    <xf numFmtId="0" fontId="84" fillId="0" borderId="46" xfId="2" applyFont="1" applyBorder="1" applyAlignment="1">
      <alignment horizontal="center" vertical="center" wrapText="1"/>
    </xf>
    <xf numFmtId="0" fontId="84" fillId="9" borderId="71" xfId="2" applyFont="1" applyFill="1" applyBorder="1" applyAlignment="1">
      <alignment horizontal="center" vertical="center"/>
    </xf>
    <xf numFmtId="0" fontId="62" fillId="9" borderId="24" xfId="2" applyFont="1" applyFill="1" applyBorder="1" applyAlignment="1">
      <alignment horizontal="center" vertical="center" wrapText="1"/>
    </xf>
    <xf numFmtId="0" fontId="62" fillId="9" borderId="25" xfId="2" applyFont="1" applyFill="1" applyBorder="1" applyAlignment="1">
      <alignment horizontal="center" vertical="center" wrapText="1"/>
    </xf>
    <xf numFmtId="0" fontId="62" fillId="9" borderId="23" xfId="2" applyFont="1" applyFill="1" applyBorder="1" applyAlignment="1">
      <alignment horizontal="center" vertical="center" wrapText="1"/>
    </xf>
    <xf numFmtId="0" fontId="84" fillId="9" borderId="5" xfId="2" applyFont="1" applyFill="1" applyBorder="1" applyAlignment="1">
      <alignment horizontal="center" vertical="center"/>
    </xf>
    <xf numFmtId="0" fontId="62" fillId="9" borderId="71" xfId="2" applyFont="1" applyFill="1" applyBorder="1" applyAlignment="1">
      <alignment horizontal="center" vertical="center" wrapText="1"/>
    </xf>
    <xf numFmtId="0" fontId="56" fillId="10" borderId="40" xfId="2" applyFont="1" applyFill="1" applyBorder="1" applyAlignment="1">
      <alignment horizontal="left" vertical="center" wrapText="1"/>
    </xf>
    <xf numFmtId="0" fontId="56" fillId="10" borderId="46" xfId="2" applyFont="1" applyFill="1" applyBorder="1" applyAlignment="1">
      <alignment horizontal="left" vertical="center" wrapText="1"/>
    </xf>
    <xf numFmtId="9" fontId="62" fillId="9" borderId="40" xfId="5" applyFont="1" applyFill="1" applyBorder="1" applyAlignment="1">
      <alignment horizontal="center" vertical="center"/>
    </xf>
    <xf numFmtId="9" fontId="62" fillId="9" borderId="46" xfId="5" applyFont="1" applyFill="1" applyBorder="1" applyAlignment="1">
      <alignment horizontal="center" vertical="center"/>
    </xf>
    <xf numFmtId="0" fontId="62" fillId="33" borderId="40" xfId="2" applyFont="1" applyFill="1" applyBorder="1" applyAlignment="1">
      <alignment horizontal="center" vertical="center"/>
    </xf>
    <xf numFmtId="0" fontId="62" fillId="33" borderId="46" xfId="2" applyFont="1" applyFill="1" applyBorder="1" applyAlignment="1">
      <alignment horizontal="center" vertical="center"/>
    </xf>
    <xf numFmtId="9" fontId="62" fillId="0" borderId="40" xfId="5" applyFont="1" applyBorder="1" applyAlignment="1">
      <alignment horizontal="center" vertical="center"/>
    </xf>
    <xf numFmtId="9" fontId="62" fillId="0" borderId="46" xfId="5" applyFont="1" applyBorder="1" applyAlignment="1">
      <alignment horizontal="center" vertical="center"/>
    </xf>
    <xf numFmtId="0" fontId="62" fillId="0" borderId="40" xfId="2" applyFont="1" applyBorder="1" applyAlignment="1">
      <alignment horizontal="center" vertical="center"/>
    </xf>
    <xf numFmtId="0" fontId="62" fillId="0" borderId="46" xfId="2" applyFont="1" applyBorder="1" applyAlignment="1">
      <alignment horizontal="center" vertical="center"/>
    </xf>
    <xf numFmtId="0" fontId="62" fillId="0" borderId="40" xfId="2" quotePrefix="1" applyFont="1" applyBorder="1" applyAlignment="1">
      <alignment horizontal="center" vertical="center" wrapText="1"/>
    </xf>
    <xf numFmtId="0" fontId="62" fillId="0" borderId="46" xfId="2" quotePrefix="1" applyFont="1" applyBorder="1" applyAlignment="1">
      <alignment horizontal="center" vertical="center" wrapText="1"/>
    </xf>
    <xf numFmtId="0" fontId="62" fillId="16" borderId="40" xfId="2" applyFont="1" applyFill="1" applyBorder="1" applyAlignment="1">
      <alignment horizontal="center" vertical="center"/>
    </xf>
    <xf numFmtId="0" fontId="62" fillId="16" borderId="46" xfId="2" applyFont="1" applyFill="1" applyBorder="1" applyAlignment="1">
      <alignment horizontal="center" vertical="center"/>
    </xf>
    <xf numFmtId="0" fontId="55" fillId="10" borderId="40" xfId="2" applyFont="1" applyFill="1" applyBorder="1" applyAlignment="1">
      <alignment horizontal="left" vertical="center" wrapText="1"/>
    </xf>
    <xf numFmtId="0" fontId="55" fillId="10" borderId="46" xfId="2" applyFont="1" applyFill="1" applyBorder="1" applyAlignment="1">
      <alignment horizontal="left" vertical="center" wrapText="1"/>
    </xf>
    <xf numFmtId="0" fontId="84" fillId="9" borderId="40" xfId="2" applyFont="1" applyFill="1" applyBorder="1" applyAlignment="1">
      <alignment horizontal="center" vertical="center" wrapText="1"/>
    </xf>
    <xf numFmtId="0" fontId="84" fillId="9" borderId="46" xfId="2" applyFont="1" applyFill="1" applyBorder="1" applyAlignment="1">
      <alignment horizontal="center" vertical="center" wrapText="1"/>
    </xf>
    <xf numFmtId="0" fontId="84" fillId="0" borderId="10" xfId="2" applyFont="1" applyBorder="1" applyAlignment="1">
      <alignment horizontal="center" vertical="center" wrapText="1"/>
    </xf>
    <xf numFmtId="0" fontId="84" fillId="0" borderId="24" xfId="2" applyFont="1" applyBorder="1" applyAlignment="1">
      <alignment horizontal="center" vertical="center" wrapText="1"/>
    </xf>
    <xf numFmtId="0" fontId="55" fillId="10" borderId="71" xfId="2" applyFont="1" applyFill="1" applyBorder="1" applyAlignment="1">
      <alignment horizontal="left" vertical="center" wrapText="1"/>
    </xf>
    <xf numFmtId="9" fontId="62" fillId="9" borderId="71" xfId="5" applyFont="1" applyFill="1" applyBorder="1" applyAlignment="1">
      <alignment horizontal="center" vertical="center"/>
    </xf>
    <xf numFmtId="0" fontId="62" fillId="33" borderId="71" xfId="2" applyFont="1" applyFill="1" applyBorder="1" applyAlignment="1">
      <alignment horizontal="center" vertical="center"/>
    </xf>
    <xf numFmtId="9" fontId="62" fillId="0" borderId="71" xfId="5" applyFont="1" applyBorder="1" applyAlignment="1">
      <alignment horizontal="center" vertical="center"/>
    </xf>
    <xf numFmtId="0" fontId="62" fillId="16" borderId="71" xfId="2" applyFont="1" applyFill="1" applyBorder="1" applyAlignment="1">
      <alignment horizontal="center" vertical="center"/>
    </xf>
    <xf numFmtId="0" fontId="62" fillId="0" borderId="71" xfId="2" applyFont="1" applyBorder="1" applyAlignment="1">
      <alignment horizontal="center" vertical="center" wrapText="1"/>
    </xf>
    <xf numFmtId="0" fontId="45" fillId="38" borderId="48" xfId="2" applyFont="1" applyFill="1" applyBorder="1" applyAlignment="1">
      <alignment horizontal="center" vertical="center" textRotation="90"/>
    </xf>
    <xf numFmtId="0" fontId="45" fillId="38" borderId="60" xfId="2" applyFont="1" applyFill="1" applyBorder="1" applyAlignment="1">
      <alignment horizontal="center" vertical="center" textRotation="90"/>
    </xf>
    <xf numFmtId="0" fontId="45" fillId="38" borderId="61" xfId="2" applyFont="1" applyFill="1" applyBorder="1" applyAlignment="1">
      <alignment horizontal="center" vertical="center" wrapText="1"/>
    </xf>
    <xf numFmtId="0" fontId="45" fillId="38" borderId="62" xfId="2" applyFont="1" applyFill="1" applyBorder="1" applyAlignment="1">
      <alignment horizontal="center" vertical="center" wrapText="1"/>
    </xf>
    <xf numFmtId="0" fontId="84" fillId="9" borderId="71" xfId="2" applyFont="1" applyFill="1" applyBorder="1" applyAlignment="1">
      <alignment horizontal="center" vertical="center" wrapText="1"/>
    </xf>
    <xf numFmtId="0" fontId="62" fillId="0" borderId="71" xfId="2" quotePrefix="1" applyFont="1" applyBorder="1" applyAlignment="1">
      <alignment horizontal="center" vertical="center" wrapText="1"/>
    </xf>
    <xf numFmtId="0" fontId="45" fillId="0" borderId="48" xfId="2" applyFont="1" applyBorder="1" applyAlignment="1">
      <alignment horizontal="center" vertical="center"/>
    </xf>
    <xf numFmtId="0" fontId="45" fillId="0" borderId="52" xfId="2" applyFont="1" applyBorder="1" applyAlignment="1">
      <alignment horizontal="center" vertical="center"/>
    </xf>
    <xf numFmtId="0" fontId="45" fillId="0" borderId="60" xfId="2" applyFont="1" applyBorder="1" applyAlignment="1">
      <alignment horizontal="center" vertical="center"/>
    </xf>
    <xf numFmtId="0" fontId="45" fillId="0" borderId="8" xfId="2" applyFont="1" applyBorder="1" applyAlignment="1">
      <alignment horizontal="center" vertical="center" wrapText="1"/>
    </xf>
    <xf numFmtId="0" fontId="45" fillId="0" borderId="13" xfId="2" applyFont="1" applyBorder="1" applyAlignment="1">
      <alignment horizontal="center" vertical="center" wrapText="1"/>
    </xf>
    <xf numFmtId="0" fontId="45" fillId="0" borderId="22" xfId="2" applyFont="1" applyBorder="1" applyAlignment="1">
      <alignment horizontal="center" vertical="center" wrapText="1"/>
    </xf>
    <xf numFmtId="0" fontId="45" fillId="30" borderId="8" xfId="2" applyFont="1" applyFill="1" applyBorder="1" applyAlignment="1">
      <alignment horizontal="center" vertical="center"/>
    </xf>
    <xf numFmtId="0" fontId="45" fillId="30" borderId="11" xfId="2" applyFont="1" applyFill="1" applyBorder="1" applyAlignment="1">
      <alignment horizontal="center" vertical="center"/>
    </xf>
    <xf numFmtId="0" fontId="45" fillId="30" borderId="36" xfId="2" applyFont="1" applyFill="1" applyBorder="1" applyAlignment="1">
      <alignment horizontal="center" vertical="center"/>
    </xf>
    <xf numFmtId="0" fontId="45" fillId="30" borderId="22" xfId="2" applyFont="1" applyFill="1" applyBorder="1" applyAlignment="1">
      <alignment horizontal="center" vertical="center"/>
    </xf>
    <xf numFmtId="0" fontId="45" fillId="30" borderId="25" xfId="2" applyFont="1" applyFill="1" applyBorder="1" applyAlignment="1">
      <alignment horizontal="center" vertical="center"/>
    </xf>
    <xf numFmtId="0" fontId="45" fillId="30" borderId="42" xfId="2" applyFont="1" applyFill="1" applyBorder="1" applyAlignment="1">
      <alignment horizontal="center" vertical="center"/>
    </xf>
    <xf numFmtId="0" fontId="45" fillId="0" borderId="48" xfId="2" applyFont="1" applyBorder="1" applyAlignment="1">
      <alignment horizontal="center" vertical="center" wrapText="1"/>
    </xf>
    <xf numFmtId="0" fontId="45" fillId="0" borderId="52" xfId="2" applyFont="1" applyBorder="1" applyAlignment="1">
      <alignment horizontal="center" vertical="center" wrapText="1"/>
    </xf>
    <xf numFmtId="0" fontId="45" fillId="0" borderId="60" xfId="2" applyFont="1" applyBorder="1" applyAlignment="1">
      <alignment horizontal="center" vertical="center" wrapText="1"/>
    </xf>
    <xf numFmtId="0" fontId="45" fillId="38" borderId="48" xfId="2" applyFont="1" applyFill="1" applyBorder="1" applyAlignment="1">
      <alignment horizontal="center" vertical="center" wrapText="1"/>
    </xf>
    <xf numFmtId="0" fontId="45" fillId="38" borderId="52" xfId="2" applyFont="1" applyFill="1" applyBorder="1" applyAlignment="1">
      <alignment horizontal="center" vertical="center" wrapText="1"/>
    </xf>
    <xf numFmtId="0" fontId="45" fillId="38" borderId="60" xfId="2" applyFont="1" applyFill="1" applyBorder="1" applyAlignment="1">
      <alignment horizontal="center" vertical="center" wrapText="1"/>
    </xf>
    <xf numFmtId="0" fontId="45" fillId="30" borderId="60" xfId="2" applyFont="1" applyFill="1" applyBorder="1" applyAlignment="1">
      <alignment horizontal="center" vertical="center"/>
    </xf>
    <xf numFmtId="0" fontId="45" fillId="30" borderId="61" xfId="2" applyFont="1" applyFill="1" applyBorder="1" applyAlignment="1">
      <alignment horizontal="center" vertical="center"/>
    </xf>
    <xf numFmtId="0" fontId="45" fillId="30" borderId="62" xfId="2" applyFont="1" applyFill="1" applyBorder="1" applyAlignment="1">
      <alignment horizontal="center" vertical="center"/>
    </xf>
    <xf numFmtId="0" fontId="45" fillId="30" borderId="63" xfId="2" applyFont="1" applyFill="1" applyBorder="1" applyAlignment="1">
      <alignment horizontal="center" vertical="center"/>
    </xf>
    <xf numFmtId="0" fontId="82" fillId="30" borderId="52" xfId="6" applyFont="1" applyFill="1" applyBorder="1" applyAlignment="1">
      <alignment horizontal="center" vertical="center" wrapText="1"/>
    </xf>
    <xf numFmtId="0" fontId="82" fillId="30" borderId="60" xfId="6" applyFont="1" applyFill="1" applyBorder="1" applyAlignment="1">
      <alignment horizontal="center" vertical="center" wrapText="1"/>
    </xf>
    <xf numFmtId="0" fontId="82" fillId="30" borderId="66" xfId="6" applyFont="1" applyFill="1" applyBorder="1" applyAlignment="1">
      <alignment horizontal="center" vertical="center" wrapText="1"/>
    </xf>
    <xf numFmtId="0" fontId="82" fillId="30" borderId="42" xfId="6" applyFont="1" applyFill="1" applyBorder="1" applyAlignment="1">
      <alignment horizontal="center" vertical="center" wrapText="1"/>
    </xf>
    <xf numFmtId="0" fontId="45" fillId="39" borderId="48" xfId="2" applyFont="1" applyFill="1" applyBorder="1" applyAlignment="1">
      <alignment horizontal="center" vertical="center" wrapText="1"/>
    </xf>
    <xf numFmtId="0" fontId="45" fillId="39" borderId="52" xfId="2" applyFont="1" applyFill="1" applyBorder="1" applyAlignment="1">
      <alignment horizontal="center" vertical="center" wrapText="1"/>
    </xf>
    <xf numFmtId="0" fontId="45" fillId="39" borderId="60" xfId="2" applyFont="1" applyFill="1" applyBorder="1" applyAlignment="1">
      <alignment horizontal="center" vertical="center" wrapText="1"/>
    </xf>
    <xf numFmtId="0" fontId="82" fillId="30" borderId="48" xfId="6" applyFont="1" applyFill="1" applyBorder="1" applyAlignment="1">
      <alignment horizontal="center" vertical="center" wrapText="1"/>
    </xf>
    <xf numFmtId="0" fontId="82" fillId="30" borderId="61" xfId="6" applyFont="1" applyFill="1" applyBorder="1" applyAlignment="1">
      <alignment horizontal="center" vertical="center" wrapText="1"/>
    </xf>
    <xf numFmtId="0" fontId="82" fillId="30" borderId="62" xfId="6" applyFont="1" applyFill="1" applyBorder="1" applyAlignment="1">
      <alignment horizontal="center" vertical="center" wrapText="1"/>
    </xf>
    <xf numFmtId="0" fontId="82" fillId="30" borderId="11" xfId="6" applyFont="1" applyFill="1" applyBorder="1" applyAlignment="1">
      <alignment horizontal="center" vertical="center" wrapText="1"/>
    </xf>
    <xf numFmtId="0" fontId="45" fillId="39" borderId="8" xfId="2" applyFont="1" applyFill="1" applyBorder="1" applyAlignment="1">
      <alignment horizontal="center" vertical="center"/>
    </xf>
    <xf numFmtId="0" fontId="45" fillId="39" borderId="11" xfId="2" applyFont="1" applyFill="1" applyBorder="1" applyAlignment="1">
      <alignment horizontal="center" vertical="center"/>
    </xf>
    <xf numFmtId="0" fontId="45" fillId="39" borderId="36" xfId="2" applyFont="1" applyFill="1" applyBorder="1" applyAlignment="1">
      <alignment horizontal="center" vertical="center"/>
    </xf>
    <xf numFmtId="0" fontId="45" fillId="39" borderId="22" xfId="2" applyFont="1" applyFill="1" applyBorder="1" applyAlignment="1">
      <alignment horizontal="center" vertical="center"/>
    </xf>
    <xf numFmtId="0" fontId="45" fillId="39" borderId="25" xfId="2" applyFont="1" applyFill="1" applyBorder="1" applyAlignment="1">
      <alignment horizontal="center" vertical="center"/>
    </xf>
    <xf numFmtId="0" fontId="45" fillId="39" borderId="42" xfId="2" applyFont="1" applyFill="1" applyBorder="1" applyAlignment="1">
      <alignment horizontal="center" vertical="center"/>
    </xf>
    <xf numFmtId="0" fontId="45" fillId="30" borderId="52" xfId="2" applyFont="1" applyFill="1" applyBorder="1" applyAlignment="1">
      <alignment horizontal="center" vertical="center"/>
    </xf>
    <xf numFmtId="0" fontId="45" fillId="30" borderId="13" xfId="2" applyFont="1" applyFill="1" applyBorder="1" applyAlignment="1">
      <alignment horizontal="center" vertical="center" wrapText="1"/>
    </xf>
    <xf numFmtId="0" fontId="45" fillId="30" borderId="22" xfId="2" applyFont="1" applyFill="1" applyBorder="1" applyAlignment="1">
      <alignment horizontal="center" vertical="center" wrapText="1"/>
    </xf>
    <xf numFmtId="0" fontId="45" fillId="30" borderId="37" xfId="2" applyFont="1" applyFill="1" applyBorder="1" applyAlignment="1">
      <alignment horizontal="center" vertical="center"/>
    </xf>
    <xf numFmtId="0" fontId="45" fillId="30" borderId="65" xfId="2" applyFont="1" applyFill="1" applyBorder="1" applyAlignment="1">
      <alignment horizontal="center" vertical="center"/>
    </xf>
    <xf numFmtId="0" fontId="45" fillId="30" borderId="50" xfId="2" applyFont="1" applyFill="1" applyBorder="1" applyAlignment="1">
      <alignment horizontal="center" vertical="center" wrapText="1"/>
    </xf>
    <xf numFmtId="0" fontId="45" fillId="30" borderId="70" xfId="2" applyFont="1" applyFill="1" applyBorder="1" applyAlignment="1">
      <alignment horizontal="center" vertical="center" wrapText="1"/>
    </xf>
    <xf numFmtId="0" fontId="115" fillId="9" borderId="61" xfId="2" applyFont="1" applyFill="1" applyBorder="1" applyAlignment="1">
      <alignment horizontal="center" vertical="center" wrapText="1"/>
    </xf>
    <xf numFmtId="0" fontId="115" fillId="9" borderId="62" xfId="2" applyFont="1" applyFill="1" applyBorder="1" applyAlignment="1">
      <alignment horizontal="center" vertical="center" wrapText="1"/>
    </xf>
    <xf numFmtId="0" fontId="115" fillId="9" borderId="63" xfId="2" applyFont="1" applyFill="1" applyBorder="1" applyAlignment="1">
      <alignment horizontal="center" vertical="center" wrapText="1"/>
    </xf>
    <xf numFmtId="17" fontId="121" fillId="9" borderId="61" xfId="2" applyNumberFormat="1" applyFont="1" applyFill="1" applyBorder="1" applyAlignment="1">
      <alignment horizontal="center" vertical="center" wrapText="1"/>
    </xf>
    <xf numFmtId="0" fontId="121" fillId="9" borderId="62" xfId="2" applyFont="1" applyFill="1" applyBorder="1" applyAlignment="1">
      <alignment horizontal="center" vertical="center" wrapText="1"/>
    </xf>
    <xf numFmtId="0" fontId="121" fillId="9" borderId="63" xfId="2" applyFont="1" applyFill="1" applyBorder="1" applyAlignment="1">
      <alignment horizontal="center" vertical="center" wrapText="1"/>
    </xf>
    <xf numFmtId="0" fontId="116" fillId="9" borderId="61" xfId="2" applyFont="1" applyFill="1" applyBorder="1" applyAlignment="1">
      <alignment horizontal="center" vertical="center"/>
    </xf>
    <xf numFmtId="0" fontId="116" fillId="9" borderId="63" xfId="2" applyFont="1" applyFill="1" applyBorder="1" applyAlignment="1">
      <alignment horizontal="center" vertical="center"/>
    </xf>
    <xf numFmtId="0" fontId="116" fillId="16" borderId="40" xfId="2" applyFont="1" applyFill="1" applyBorder="1" applyAlignment="1">
      <alignment horizontal="center" vertical="center"/>
    </xf>
    <xf numFmtId="0" fontId="116" fillId="16" borderId="71" xfId="2" applyFont="1" applyFill="1" applyBorder="1" applyAlignment="1">
      <alignment horizontal="center" vertical="center"/>
    </xf>
    <xf numFmtId="0" fontId="116" fillId="16" borderId="73" xfId="2" applyFont="1" applyFill="1" applyBorder="1" applyAlignment="1">
      <alignment horizontal="center" vertical="center"/>
    </xf>
    <xf numFmtId="0" fontId="116" fillId="0" borderId="40" xfId="2" applyFont="1" applyBorder="1" applyAlignment="1">
      <alignment horizontal="center" vertical="center" wrapText="1"/>
    </xf>
    <xf numFmtId="0" fontId="116" fillId="0" borderId="71" xfId="2" applyFont="1" applyBorder="1" applyAlignment="1">
      <alignment horizontal="center" vertical="center" wrapText="1"/>
    </xf>
    <xf numFmtId="0" fontId="116" fillId="0" borderId="73" xfId="2" applyFont="1" applyBorder="1" applyAlignment="1">
      <alignment horizontal="center" vertical="center" wrapText="1"/>
    </xf>
    <xf numFmtId="9" fontId="116" fillId="9" borderId="40" xfId="5" applyFont="1" applyFill="1" applyBorder="1" applyAlignment="1">
      <alignment horizontal="center" vertical="center"/>
    </xf>
    <xf numFmtId="9" fontId="116" fillId="9" borderId="71" xfId="5" applyFont="1" applyFill="1" applyBorder="1" applyAlignment="1">
      <alignment horizontal="center" vertical="center"/>
    </xf>
    <xf numFmtId="9" fontId="116" fillId="9" borderId="73" xfId="5" applyFont="1" applyFill="1" applyBorder="1" applyAlignment="1">
      <alignment horizontal="center" vertical="center"/>
    </xf>
    <xf numFmtId="0" fontId="116" fillId="33" borderId="40" xfId="2" applyFont="1" applyFill="1" applyBorder="1" applyAlignment="1">
      <alignment horizontal="center" vertical="center"/>
    </xf>
    <xf numFmtId="0" fontId="116" fillId="33" borderId="71" xfId="2" applyFont="1" applyFill="1" applyBorder="1" applyAlignment="1">
      <alignment horizontal="center" vertical="center"/>
    </xf>
    <xf numFmtId="0" fontId="116" fillId="33" borderId="73" xfId="2" applyFont="1" applyFill="1" applyBorder="1" applyAlignment="1">
      <alignment horizontal="center" vertical="center"/>
    </xf>
    <xf numFmtId="0" fontId="116" fillId="0" borderId="4" xfId="2" applyFont="1" applyBorder="1" applyAlignment="1">
      <alignment horizontal="center" vertical="center" wrapText="1"/>
    </xf>
    <xf numFmtId="0" fontId="116" fillId="0" borderId="3" xfId="2" applyFont="1" applyBorder="1" applyAlignment="1">
      <alignment horizontal="center" vertical="center" wrapText="1"/>
    </xf>
    <xf numFmtId="0" fontId="116" fillId="9" borderId="40" xfId="2" applyFont="1" applyFill="1" applyBorder="1" applyAlignment="1">
      <alignment horizontal="center" vertical="center" wrapText="1"/>
    </xf>
    <xf numFmtId="0" fontId="116" fillId="9" borderId="71" xfId="2" applyFont="1" applyFill="1" applyBorder="1" applyAlignment="1">
      <alignment horizontal="center" vertical="center" wrapText="1"/>
    </xf>
    <xf numFmtId="0" fontId="116" fillId="9" borderId="73" xfId="2" applyFont="1" applyFill="1" applyBorder="1" applyAlignment="1">
      <alignment horizontal="center" vertical="center" wrapText="1"/>
    </xf>
    <xf numFmtId="0" fontId="116" fillId="0" borderId="40" xfId="2" applyFont="1" applyBorder="1" applyAlignment="1">
      <alignment horizontal="center" vertical="center"/>
    </xf>
    <xf numFmtId="0" fontId="116" fillId="0" borderId="71" xfId="2" applyFont="1" applyBorder="1" applyAlignment="1">
      <alignment horizontal="center" vertical="center"/>
    </xf>
    <xf numFmtId="0" fontId="116" fillId="0" borderId="73" xfId="2" applyFont="1" applyBorder="1" applyAlignment="1">
      <alignment horizontal="center" vertical="center"/>
    </xf>
    <xf numFmtId="9" fontId="116" fillId="9" borderId="4" xfId="5" applyFont="1" applyFill="1" applyBorder="1" applyAlignment="1">
      <alignment horizontal="center" vertical="center"/>
    </xf>
    <xf numFmtId="9" fontId="116" fillId="9" borderId="3" xfId="5" applyFont="1" applyFill="1" applyBorder="1" applyAlignment="1">
      <alignment horizontal="center" vertical="center"/>
    </xf>
    <xf numFmtId="0" fontId="115" fillId="10" borderId="40" xfId="2" applyFont="1" applyFill="1" applyBorder="1" applyAlignment="1">
      <alignment horizontal="left" vertical="center" wrapText="1"/>
    </xf>
    <xf numFmtId="0" fontId="115" fillId="10" borderId="71" xfId="2" applyFont="1" applyFill="1" applyBorder="1" applyAlignment="1">
      <alignment horizontal="left" vertical="center" wrapText="1"/>
    </xf>
    <xf numFmtId="0" fontId="115" fillId="10" borderId="73" xfId="2" applyFont="1" applyFill="1" applyBorder="1" applyAlignment="1">
      <alignment horizontal="left" vertical="center" wrapText="1"/>
    </xf>
    <xf numFmtId="0" fontId="116" fillId="0" borderId="74" xfId="2" applyFont="1" applyBorder="1" applyAlignment="1">
      <alignment horizontal="center" vertical="center" wrapText="1"/>
    </xf>
    <xf numFmtId="0" fontId="116" fillId="9" borderId="74" xfId="2" applyFont="1" applyFill="1" applyBorder="1" applyAlignment="1">
      <alignment horizontal="center" vertical="center" wrapText="1"/>
    </xf>
    <xf numFmtId="0" fontId="116" fillId="0" borderId="74" xfId="2" applyFont="1" applyBorder="1" applyAlignment="1">
      <alignment horizontal="center" vertical="center"/>
    </xf>
    <xf numFmtId="0" fontId="116" fillId="0" borderId="74" xfId="2" quotePrefix="1" applyFont="1" applyBorder="1" applyAlignment="1">
      <alignment horizontal="center" vertical="center" wrapText="1"/>
    </xf>
    <xf numFmtId="0" fontId="116" fillId="0" borderId="71" xfId="2" quotePrefix="1" applyFont="1" applyBorder="1" applyAlignment="1">
      <alignment horizontal="center" vertical="center" wrapText="1"/>
    </xf>
    <xf numFmtId="0" fontId="116" fillId="0" borderId="73" xfId="2" quotePrefix="1" applyFont="1" applyBorder="1" applyAlignment="1">
      <alignment horizontal="center" vertical="center" wrapText="1"/>
    </xf>
    <xf numFmtId="9" fontId="116" fillId="0" borderId="74" xfId="5" applyFont="1" applyBorder="1" applyAlignment="1">
      <alignment horizontal="center" vertical="center"/>
    </xf>
    <xf numFmtId="9" fontId="116" fillId="0" borderId="71" xfId="5" applyFont="1" applyBorder="1" applyAlignment="1">
      <alignment horizontal="center" vertical="center"/>
    </xf>
    <xf numFmtId="9" fontId="116" fillId="0" borderId="73" xfId="5" applyFont="1" applyBorder="1" applyAlignment="1">
      <alignment horizontal="center" vertical="center"/>
    </xf>
    <xf numFmtId="0" fontId="79" fillId="9" borderId="5" xfId="2" applyFont="1" applyFill="1" applyBorder="1" applyAlignment="1">
      <alignment horizontal="center" vertical="center"/>
    </xf>
    <xf numFmtId="0" fontId="79" fillId="9" borderId="71" xfId="2" applyFont="1" applyFill="1" applyBorder="1" applyAlignment="1">
      <alignment horizontal="center" vertical="center"/>
    </xf>
    <xf numFmtId="0" fontId="79" fillId="9" borderId="73" xfId="2" applyFont="1" applyFill="1" applyBorder="1" applyAlignment="1">
      <alignment horizontal="center" vertical="center"/>
    </xf>
    <xf numFmtId="9" fontId="116" fillId="0" borderId="40" xfId="5" applyFont="1" applyBorder="1" applyAlignment="1">
      <alignment horizontal="center" vertical="center"/>
    </xf>
    <xf numFmtId="0" fontId="79" fillId="9" borderId="40" xfId="2" applyFont="1" applyFill="1" applyBorder="1" applyAlignment="1">
      <alignment horizontal="center" vertical="center"/>
    </xf>
    <xf numFmtId="0" fontId="116" fillId="0" borderId="40" xfId="2" quotePrefix="1" applyFont="1" applyBorder="1" applyAlignment="1">
      <alignment horizontal="center" vertical="center" wrapText="1"/>
    </xf>
    <xf numFmtId="0" fontId="115" fillId="10" borderId="74" xfId="2" applyFont="1" applyFill="1" applyBorder="1" applyAlignment="1">
      <alignment horizontal="left" vertical="center" wrapText="1"/>
    </xf>
    <xf numFmtId="0" fontId="79" fillId="0" borderId="4" xfId="2" applyFont="1" applyBorder="1" applyAlignment="1">
      <alignment horizontal="center" vertical="center" wrapText="1"/>
    </xf>
    <xf numFmtId="0" fontId="79" fillId="0" borderId="3" xfId="2" applyFont="1" applyBorder="1" applyAlignment="1">
      <alignment horizontal="center" vertical="center" wrapText="1"/>
    </xf>
    <xf numFmtId="0" fontId="116" fillId="33" borderId="74" xfId="2" applyFont="1" applyFill="1" applyBorder="1" applyAlignment="1">
      <alignment horizontal="center" vertical="center"/>
    </xf>
    <xf numFmtId="0" fontId="79" fillId="31" borderId="74" xfId="2" applyFont="1" applyFill="1" applyBorder="1" applyAlignment="1">
      <alignment horizontal="center" vertical="center"/>
    </xf>
    <xf numFmtId="0" fontId="79" fillId="31" borderId="71" xfId="2" applyFont="1" applyFill="1" applyBorder="1" applyAlignment="1">
      <alignment horizontal="center" vertical="center"/>
    </xf>
    <xf numFmtId="0" fontId="79" fillId="31" borderId="73" xfId="2" applyFont="1" applyFill="1" applyBorder="1" applyAlignment="1">
      <alignment horizontal="center" vertical="center"/>
    </xf>
    <xf numFmtId="0" fontId="79" fillId="9" borderId="74" xfId="2" applyFont="1" applyFill="1" applyBorder="1" applyAlignment="1">
      <alignment horizontal="center" vertical="center"/>
    </xf>
    <xf numFmtId="0" fontId="116" fillId="16" borderId="74" xfId="2" applyFont="1" applyFill="1" applyBorder="1" applyAlignment="1">
      <alignment horizontal="center" vertical="center"/>
    </xf>
    <xf numFmtId="9" fontId="116" fillId="9" borderId="74" xfId="5" applyFont="1" applyFill="1" applyBorder="1" applyAlignment="1">
      <alignment horizontal="center" vertical="center"/>
    </xf>
    <xf numFmtId="0" fontId="116" fillId="9" borderId="4" xfId="2" applyFont="1" applyFill="1" applyBorder="1" applyAlignment="1">
      <alignment horizontal="center" vertical="center"/>
    </xf>
    <xf numFmtId="0" fontId="116" fillId="9" borderId="3" xfId="2" applyFont="1" applyFill="1" applyBorder="1" applyAlignment="1">
      <alignment horizontal="center" vertical="center"/>
    </xf>
    <xf numFmtId="0" fontId="115" fillId="10" borderId="4" xfId="2" applyFont="1" applyFill="1" applyBorder="1" applyAlignment="1">
      <alignment horizontal="left" vertical="center" wrapText="1"/>
    </xf>
    <xf numFmtId="0" fontId="115" fillId="10" borderId="3" xfId="2" applyFont="1" applyFill="1" applyBorder="1" applyAlignment="1">
      <alignment horizontal="left" vertical="center" wrapText="1"/>
    </xf>
    <xf numFmtId="0" fontId="54" fillId="9" borderId="19" xfId="2" applyFont="1" applyFill="1" applyBorder="1" applyAlignment="1">
      <alignment horizontal="left" vertical="top" wrapText="1"/>
    </xf>
    <xf numFmtId="0" fontId="54" fillId="9" borderId="20" xfId="2" applyFont="1" applyFill="1" applyBorder="1" applyAlignment="1">
      <alignment horizontal="left" vertical="top" wrapText="1"/>
    </xf>
    <xf numFmtId="0" fontId="54" fillId="9" borderId="21" xfId="2" applyFont="1" applyFill="1" applyBorder="1" applyAlignment="1">
      <alignment horizontal="left" vertical="top" wrapText="1"/>
    </xf>
    <xf numFmtId="0" fontId="54" fillId="9" borderId="15" xfId="2" applyFont="1" applyFill="1" applyBorder="1" applyAlignment="1">
      <alignment horizontal="left" vertical="top" wrapText="1"/>
    </xf>
    <xf numFmtId="0" fontId="54" fillId="9" borderId="16" xfId="2" applyFont="1" applyFill="1" applyBorder="1" applyAlignment="1">
      <alignment horizontal="left" vertical="top" wrapText="1"/>
    </xf>
    <xf numFmtId="0" fontId="54" fillId="9" borderId="17" xfId="2" applyFont="1" applyFill="1" applyBorder="1" applyAlignment="1">
      <alignment horizontal="left" vertical="top" wrapText="1"/>
    </xf>
    <xf numFmtId="0" fontId="79" fillId="9" borderId="4" xfId="2" applyFont="1" applyFill="1" applyBorder="1" applyAlignment="1">
      <alignment horizontal="center" vertical="center"/>
    </xf>
    <xf numFmtId="0" fontId="79" fillId="9" borderId="3" xfId="2" applyFont="1" applyFill="1" applyBorder="1" applyAlignment="1">
      <alignment horizontal="center" vertical="center"/>
    </xf>
    <xf numFmtId="0" fontId="116" fillId="33" borderId="4" xfId="2" applyFont="1" applyFill="1" applyBorder="1" applyAlignment="1">
      <alignment horizontal="center" vertical="center"/>
    </xf>
    <xf numFmtId="0" fontId="116" fillId="33" borderId="3" xfId="2" applyFont="1" applyFill="1" applyBorder="1" applyAlignment="1">
      <alignment horizontal="center" vertical="center"/>
    </xf>
    <xf numFmtId="9" fontId="116" fillId="0" borderId="4" xfId="5" applyFont="1" applyBorder="1" applyAlignment="1">
      <alignment horizontal="center" vertical="center"/>
    </xf>
    <xf numFmtId="9" fontId="116" fillId="0" borderId="3" xfId="5" applyFont="1" applyBorder="1" applyAlignment="1">
      <alignment horizontal="center" vertical="center"/>
    </xf>
    <xf numFmtId="0" fontId="116" fillId="0" borderId="4" xfId="2" applyFont="1" applyBorder="1" applyAlignment="1">
      <alignment horizontal="center" vertical="center"/>
    </xf>
    <xf numFmtId="0" fontId="116" fillId="0" borderId="3" xfId="2" applyFont="1" applyBorder="1" applyAlignment="1">
      <alignment horizontal="center" vertical="center"/>
    </xf>
    <xf numFmtId="0" fontId="116" fillId="0" borderId="4" xfId="2" quotePrefix="1" applyFont="1" applyBorder="1" applyAlignment="1">
      <alignment horizontal="center" vertical="center" wrapText="1"/>
    </xf>
    <xf numFmtId="0" fontId="116" fillId="0" borderId="3" xfId="2" quotePrefix="1" applyFont="1" applyBorder="1" applyAlignment="1">
      <alignment horizontal="center" vertical="center" wrapText="1"/>
    </xf>
    <xf numFmtId="0" fontId="116" fillId="16" borderId="4" xfId="2" applyFont="1" applyFill="1" applyBorder="1" applyAlignment="1">
      <alignment horizontal="center" vertical="center"/>
    </xf>
    <xf numFmtId="0" fontId="116" fillId="16" borderId="3" xfId="2" applyFont="1" applyFill="1" applyBorder="1" applyAlignment="1">
      <alignment horizontal="center" vertical="center"/>
    </xf>
    <xf numFmtId="0" fontId="62" fillId="9" borderId="5" xfId="2" applyFont="1" applyFill="1" applyBorder="1" applyAlignment="1">
      <alignment horizontal="center" vertical="center" wrapText="1"/>
    </xf>
    <xf numFmtId="0" fontId="62" fillId="9" borderId="4" xfId="2" applyFont="1" applyFill="1" applyBorder="1" applyAlignment="1">
      <alignment horizontal="center" vertical="center" wrapText="1"/>
    </xf>
    <xf numFmtId="0" fontId="62" fillId="9" borderId="19" xfId="2" applyFont="1" applyFill="1" applyBorder="1" applyAlignment="1">
      <alignment horizontal="left" vertical="top" wrapText="1"/>
    </xf>
    <xf numFmtId="0" fontId="62" fillId="9" borderId="20" xfId="2" applyFont="1" applyFill="1" applyBorder="1" applyAlignment="1">
      <alignment horizontal="left" vertical="top" wrapText="1"/>
    </xf>
    <xf numFmtId="0" fontId="62" fillId="9" borderId="21" xfId="2" applyFont="1" applyFill="1" applyBorder="1" applyAlignment="1">
      <alignment horizontal="left" vertical="top" wrapText="1"/>
    </xf>
    <xf numFmtId="0" fontId="62" fillId="9" borderId="15" xfId="2" applyFont="1" applyFill="1" applyBorder="1" applyAlignment="1">
      <alignment horizontal="left" vertical="top" wrapText="1"/>
    </xf>
    <xf numFmtId="0" fontId="62" fillId="9" borderId="16" xfId="2" applyFont="1" applyFill="1" applyBorder="1" applyAlignment="1">
      <alignment horizontal="left" vertical="top" wrapText="1"/>
    </xf>
    <xf numFmtId="0" fontId="62" fillId="9" borderId="17" xfId="2" applyFont="1" applyFill="1" applyBorder="1" applyAlignment="1">
      <alignment horizontal="left" vertical="top" wrapText="1"/>
    </xf>
    <xf numFmtId="0" fontId="58" fillId="44" borderId="71" xfId="2" applyFont="1" applyFill="1" applyBorder="1" applyAlignment="1">
      <alignment horizontal="center" vertical="center"/>
    </xf>
    <xf numFmtId="0" fontId="58" fillId="44" borderId="46" xfId="2" applyFont="1" applyFill="1" applyBorder="1" applyAlignment="1">
      <alignment horizontal="center" vertical="center"/>
    </xf>
    <xf numFmtId="0" fontId="60" fillId="11" borderId="71" xfId="2" applyFont="1" applyFill="1" applyBorder="1" applyAlignment="1">
      <alignment horizontal="center" vertical="center"/>
    </xf>
    <xf numFmtId="0" fontId="60" fillId="11" borderId="46" xfId="2" applyFont="1" applyFill="1" applyBorder="1" applyAlignment="1">
      <alignment horizontal="center" vertical="center"/>
    </xf>
    <xf numFmtId="0" fontId="60" fillId="9" borderId="46" xfId="2" applyFont="1" applyFill="1" applyBorder="1" applyAlignment="1">
      <alignment horizontal="center" vertical="center" wrapText="1"/>
    </xf>
    <xf numFmtId="0" fontId="58" fillId="9" borderId="46" xfId="2" applyFont="1" applyFill="1" applyBorder="1" applyAlignment="1">
      <alignment horizontal="center" vertical="center"/>
    </xf>
    <xf numFmtId="0" fontId="58" fillId="0" borderId="46" xfId="2" quotePrefix="1" applyFont="1" applyBorder="1" applyAlignment="1">
      <alignment horizontal="center" vertical="center" wrapText="1"/>
    </xf>
    <xf numFmtId="9" fontId="58" fillId="0" borderId="46" xfId="5" applyFont="1" applyBorder="1" applyAlignment="1">
      <alignment horizontal="center" vertical="center"/>
    </xf>
    <xf numFmtId="0" fontId="58" fillId="37" borderId="71" xfId="2" applyFont="1" applyFill="1" applyBorder="1" applyAlignment="1">
      <alignment horizontal="center" vertical="center"/>
    </xf>
    <xf numFmtId="0" fontId="58" fillId="37" borderId="46" xfId="2" applyFont="1" applyFill="1" applyBorder="1" applyAlignment="1">
      <alignment horizontal="center" vertical="center"/>
    </xf>
    <xf numFmtId="0" fontId="58" fillId="0" borderId="46" xfId="2" applyFont="1" applyBorder="1" applyAlignment="1">
      <alignment horizontal="center" vertical="center" wrapText="1"/>
    </xf>
    <xf numFmtId="0" fontId="60" fillId="11" borderId="74" xfId="2" applyFont="1" applyFill="1" applyBorder="1" applyAlignment="1">
      <alignment horizontal="center" vertical="center"/>
    </xf>
    <xf numFmtId="0" fontId="60" fillId="11" borderId="73" xfId="2" applyFont="1" applyFill="1" applyBorder="1" applyAlignment="1">
      <alignment horizontal="center" vertical="center"/>
    </xf>
    <xf numFmtId="0" fontId="58" fillId="9" borderId="46" xfId="2" applyFont="1" applyFill="1" applyBorder="1" applyAlignment="1">
      <alignment horizontal="center" vertical="center" wrapText="1"/>
    </xf>
    <xf numFmtId="0" fontId="55" fillId="9" borderId="19" xfId="2" applyFont="1" applyFill="1" applyBorder="1" applyAlignment="1">
      <alignment horizontal="center" vertical="center"/>
    </xf>
    <xf numFmtId="0" fontId="55" fillId="9" borderId="20" xfId="2" applyFont="1" applyFill="1" applyBorder="1" applyAlignment="1">
      <alignment horizontal="center" vertical="center"/>
    </xf>
    <xf numFmtId="0" fontId="55" fillId="9" borderId="15" xfId="2" applyFont="1" applyFill="1" applyBorder="1" applyAlignment="1">
      <alignment horizontal="center" vertical="center"/>
    </xf>
    <xf numFmtId="0" fontId="55" fillId="9" borderId="16" xfId="2" applyFont="1" applyFill="1" applyBorder="1" applyAlignment="1">
      <alignment horizontal="center" vertical="center"/>
    </xf>
    <xf numFmtId="0" fontId="58" fillId="9" borderId="76" xfId="2" quotePrefix="1" applyFont="1" applyFill="1" applyBorder="1" applyAlignment="1">
      <alignment horizontal="center" vertical="center" wrapText="1"/>
    </xf>
    <xf numFmtId="0" fontId="58" fillId="9" borderId="77" xfId="2" applyFont="1" applyFill="1" applyBorder="1" applyAlignment="1">
      <alignment horizontal="center" vertical="center" wrapText="1"/>
    </xf>
    <xf numFmtId="0" fontId="58" fillId="9" borderId="78" xfId="2" applyFont="1" applyFill="1" applyBorder="1" applyAlignment="1">
      <alignment horizontal="center" vertical="center" wrapText="1"/>
    </xf>
    <xf numFmtId="0" fontId="58" fillId="9" borderId="79" xfId="2" applyFont="1" applyFill="1" applyBorder="1" applyAlignment="1">
      <alignment horizontal="center" vertical="center" wrapText="1"/>
    </xf>
    <xf numFmtId="0" fontId="58" fillId="9" borderId="2" xfId="2" applyFont="1" applyFill="1" applyAlignment="1">
      <alignment horizontal="center" vertical="center" wrapText="1"/>
    </xf>
    <xf numFmtId="0" fontId="58" fillId="9" borderId="14" xfId="2" applyFont="1" applyFill="1" applyBorder="1" applyAlignment="1">
      <alignment horizontal="center" vertical="center" wrapText="1"/>
    </xf>
    <xf numFmtId="0" fontId="58" fillId="9" borderId="81" xfId="2" applyFont="1" applyFill="1" applyBorder="1" applyAlignment="1">
      <alignment horizontal="center" vertical="center" wrapText="1"/>
    </xf>
    <xf numFmtId="0" fontId="58" fillId="9" borderId="82" xfId="2" applyFont="1" applyFill="1" applyBorder="1" applyAlignment="1">
      <alignment horizontal="center" vertical="center" wrapText="1"/>
    </xf>
    <xf numFmtId="0" fontId="58" fillId="9" borderId="83" xfId="2" applyFont="1" applyFill="1" applyBorder="1" applyAlignment="1">
      <alignment horizontal="center" vertical="center" wrapText="1"/>
    </xf>
    <xf numFmtId="0" fontId="58" fillId="45" borderId="74" xfId="2" applyFont="1" applyFill="1" applyBorder="1" applyAlignment="1">
      <alignment horizontal="center" vertical="center"/>
    </xf>
    <xf numFmtId="0" fontId="58" fillId="45" borderId="71" xfId="2" applyFont="1" applyFill="1" applyBorder="1" applyAlignment="1">
      <alignment horizontal="center" vertical="center"/>
    </xf>
    <xf numFmtId="0" fontId="58" fillId="45" borderId="73" xfId="2" applyFont="1" applyFill="1" applyBorder="1" applyAlignment="1">
      <alignment horizontal="center" vertical="center"/>
    </xf>
    <xf numFmtId="0" fontId="60" fillId="9" borderId="46" xfId="2" applyFont="1" applyFill="1" applyBorder="1" applyAlignment="1">
      <alignment horizontal="center" vertical="center"/>
    </xf>
    <xf numFmtId="0" fontId="58" fillId="9" borderId="76" xfId="2" quotePrefix="1" applyFont="1" applyFill="1" applyBorder="1" applyAlignment="1">
      <alignment horizontal="center" vertical="center"/>
    </xf>
    <xf numFmtId="0" fontId="58" fillId="9" borderId="77" xfId="2" applyFont="1" applyFill="1" applyBorder="1" applyAlignment="1">
      <alignment horizontal="center" vertical="center"/>
    </xf>
    <xf numFmtId="0" fontId="58" fillId="9" borderId="78" xfId="2" applyFont="1" applyFill="1" applyBorder="1" applyAlignment="1">
      <alignment horizontal="center" vertical="center"/>
    </xf>
    <xf numFmtId="0" fontId="58" fillId="9" borderId="79" xfId="2" applyFont="1" applyFill="1" applyBorder="1" applyAlignment="1">
      <alignment horizontal="center" vertical="center"/>
    </xf>
    <xf numFmtId="0" fontId="58" fillId="9" borderId="2" xfId="2" applyFont="1" applyFill="1" applyAlignment="1">
      <alignment horizontal="center" vertical="center"/>
    </xf>
    <xf numFmtId="0" fontId="58" fillId="9" borderId="14" xfId="2" applyFont="1" applyFill="1" applyBorder="1" applyAlignment="1">
      <alignment horizontal="center" vertical="center"/>
    </xf>
    <xf numFmtId="0" fontId="58" fillId="9" borderId="24" xfId="2" applyFont="1" applyFill="1" applyBorder="1" applyAlignment="1">
      <alignment horizontal="center" vertical="center"/>
    </xf>
    <xf numFmtId="0" fontId="58" fillId="9" borderId="25" xfId="2" applyFont="1" applyFill="1" applyBorder="1" applyAlignment="1">
      <alignment horizontal="center" vertical="center"/>
    </xf>
    <xf numFmtId="0" fontId="58" fillId="9" borderId="23" xfId="2" applyFont="1" applyFill="1" applyBorder="1" applyAlignment="1">
      <alignment horizontal="center" vertical="center"/>
    </xf>
    <xf numFmtId="0" fontId="58" fillId="9" borderId="77" xfId="2" quotePrefix="1" applyFont="1" applyFill="1" applyBorder="1" applyAlignment="1">
      <alignment horizontal="center" vertical="center" wrapText="1"/>
    </xf>
    <xf numFmtId="0" fontId="58" fillId="9" borderId="78" xfId="2" quotePrefix="1" applyFont="1" applyFill="1" applyBorder="1" applyAlignment="1">
      <alignment horizontal="center" vertical="center" wrapText="1"/>
    </xf>
    <xf numFmtId="0" fontId="58" fillId="9" borderId="79" xfId="2" quotePrefix="1" applyFont="1" applyFill="1" applyBorder="1" applyAlignment="1">
      <alignment horizontal="center" vertical="center" wrapText="1"/>
    </xf>
    <xf numFmtId="0" fontId="58" fillId="9" borderId="2" xfId="2" quotePrefix="1" applyFont="1" applyFill="1" applyAlignment="1">
      <alignment horizontal="center" vertical="center" wrapText="1"/>
    </xf>
    <xf numFmtId="0" fontId="58" fillId="9" borderId="14" xfId="2" quotePrefix="1" applyFont="1" applyFill="1" applyBorder="1" applyAlignment="1">
      <alignment horizontal="center" vertical="center" wrapText="1"/>
    </xf>
    <xf numFmtId="0" fontId="61" fillId="10" borderId="46" xfId="2" applyFont="1" applyFill="1" applyBorder="1" applyAlignment="1">
      <alignment horizontal="left" vertical="center" wrapText="1"/>
    </xf>
    <xf numFmtId="0" fontId="60" fillId="0" borderId="74" xfId="2" applyFont="1" applyBorder="1" applyAlignment="1">
      <alignment horizontal="center" vertical="center" wrapText="1"/>
    </xf>
    <xf numFmtId="0" fontId="60" fillId="0" borderId="4" xfId="2" applyFont="1" applyBorder="1" applyAlignment="1">
      <alignment horizontal="center" vertical="center" wrapText="1"/>
    </xf>
    <xf numFmtId="0" fontId="58" fillId="31" borderId="74" xfId="2" applyFont="1" applyFill="1" applyBorder="1" applyAlignment="1">
      <alignment horizontal="center" vertical="center"/>
    </xf>
    <xf numFmtId="0" fontId="58" fillId="31" borderId="73" xfId="2" applyFont="1" applyFill="1" applyBorder="1" applyAlignment="1">
      <alignment horizontal="center" vertical="center"/>
    </xf>
    <xf numFmtId="0" fontId="60" fillId="44" borderId="74" xfId="2" applyFont="1" applyFill="1" applyBorder="1" applyAlignment="1">
      <alignment horizontal="center" vertical="center"/>
    </xf>
    <xf numFmtId="0" fontId="60" fillId="44" borderId="73" xfId="2" applyFont="1" applyFill="1" applyBorder="1" applyAlignment="1">
      <alignment horizontal="center" vertical="center"/>
    </xf>
    <xf numFmtId="9" fontId="58" fillId="9" borderId="40" xfId="5" applyFont="1" applyFill="1" applyBorder="1" applyAlignment="1">
      <alignment horizontal="center" vertical="center"/>
    </xf>
    <xf numFmtId="0" fontId="58" fillId="11" borderId="40" xfId="2" applyFont="1" applyFill="1" applyBorder="1" applyAlignment="1">
      <alignment horizontal="center" vertical="center"/>
    </xf>
    <xf numFmtId="0" fontId="58" fillId="11" borderId="71" xfId="2" applyFont="1" applyFill="1" applyBorder="1" applyAlignment="1">
      <alignment horizontal="center" vertical="center"/>
    </xf>
    <xf numFmtId="9" fontId="58" fillId="0" borderId="40" xfId="5" applyFont="1" applyBorder="1" applyAlignment="1">
      <alignment horizontal="center" vertical="center"/>
    </xf>
    <xf numFmtId="9" fontId="58" fillId="9" borderId="46" xfId="5" applyFont="1" applyFill="1" applyBorder="1" applyAlignment="1">
      <alignment horizontal="center" vertical="center"/>
    </xf>
    <xf numFmtId="0" fontId="61" fillId="10" borderId="40" xfId="2" applyFont="1" applyFill="1" applyBorder="1" applyAlignment="1">
      <alignment horizontal="left" vertical="center" wrapText="1"/>
    </xf>
    <xf numFmtId="0" fontId="60" fillId="0" borderId="5" xfId="2" applyFont="1" applyBorder="1" applyAlignment="1">
      <alignment horizontal="center" vertical="center" wrapText="1"/>
    </xf>
    <xf numFmtId="0" fontId="58" fillId="9" borderId="5" xfId="2" applyFont="1" applyFill="1" applyBorder="1" applyAlignment="1">
      <alignment horizontal="center" vertical="center" wrapText="1"/>
    </xf>
    <xf numFmtId="0" fontId="60" fillId="9" borderId="40" xfId="2" applyFont="1" applyFill="1" applyBorder="1" applyAlignment="1">
      <alignment horizontal="center" vertical="center"/>
    </xf>
    <xf numFmtId="0" fontId="58" fillId="9" borderId="40" xfId="2" applyFont="1" applyFill="1" applyBorder="1" applyAlignment="1">
      <alignment horizontal="center" vertical="center" wrapText="1"/>
    </xf>
    <xf numFmtId="0" fontId="60" fillId="11" borderId="40" xfId="2" applyFont="1" applyFill="1" applyBorder="1" applyAlignment="1">
      <alignment horizontal="center" vertical="center"/>
    </xf>
    <xf numFmtId="0" fontId="58" fillId="0" borderId="40" xfId="2" quotePrefix="1" applyFont="1" applyBorder="1" applyAlignment="1">
      <alignment horizontal="center" vertical="center" wrapText="1"/>
    </xf>
    <xf numFmtId="0" fontId="59" fillId="5" borderId="40" xfId="2" applyFont="1" applyFill="1" applyBorder="1" applyAlignment="1">
      <alignment horizontal="center" vertical="center" wrapText="1" readingOrder="1"/>
    </xf>
    <xf numFmtId="0" fontId="59" fillId="5" borderId="71" xfId="2" applyFont="1" applyFill="1" applyBorder="1" applyAlignment="1">
      <alignment horizontal="center" vertical="center" wrapText="1" readingOrder="1"/>
    </xf>
    <xf numFmtId="0" fontId="58" fillId="9" borderId="40" xfId="2" applyFont="1" applyFill="1" applyBorder="1" applyAlignment="1">
      <alignment horizontal="center" vertical="center"/>
    </xf>
    <xf numFmtId="0" fontId="58" fillId="0" borderId="40" xfId="2" applyFont="1" applyBorder="1" applyAlignment="1">
      <alignment horizontal="center" vertical="center"/>
    </xf>
    <xf numFmtId="0" fontId="58" fillId="37" borderId="74" xfId="2" applyFont="1" applyFill="1" applyBorder="1" applyAlignment="1">
      <alignment horizontal="center" vertical="center"/>
    </xf>
    <xf numFmtId="0" fontId="58" fillId="37" borderId="73" xfId="2" applyFont="1" applyFill="1" applyBorder="1" applyAlignment="1">
      <alignment horizontal="center" vertical="center"/>
    </xf>
    <xf numFmtId="0" fontId="55" fillId="38" borderId="60" xfId="2" applyFont="1" applyFill="1" applyBorder="1" applyAlignment="1">
      <alignment horizontal="center" vertical="center" wrapText="1"/>
    </xf>
    <xf numFmtId="0" fontId="56" fillId="30" borderId="66" xfId="4" applyFont="1" applyFill="1" applyBorder="1" applyAlignment="1">
      <alignment horizontal="center" vertical="center" wrapText="1"/>
    </xf>
    <xf numFmtId="0" fontId="56" fillId="30" borderId="42" xfId="4" applyFont="1" applyFill="1" applyBorder="1" applyAlignment="1">
      <alignment horizontal="center" vertical="center" wrapText="1"/>
    </xf>
    <xf numFmtId="0" fontId="55" fillId="30" borderId="52" xfId="2" applyFont="1" applyFill="1" applyBorder="1" applyAlignment="1">
      <alignment horizontal="center" vertical="center"/>
    </xf>
    <xf numFmtId="0" fontId="55" fillId="30" borderId="13" xfId="2" applyFont="1" applyFill="1" applyBorder="1" applyAlignment="1">
      <alignment horizontal="center" vertical="center" wrapText="1"/>
    </xf>
    <xf numFmtId="0" fontId="55" fillId="30" borderId="22" xfId="2" applyFont="1" applyFill="1" applyBorder="1" applyAlignment="1">
      <alignment horizontal="center" vertical="center" wrapText="1"/>
    </xf>
    <xf numFmtId="0" fontId="55" fillId="30" borderId="37" xfId="2" applyFont="1" applyFill="1" applyBorder="1" applyAlignment="1">
      <alignment horizontal="center" vertical="center"/>
    </xf>
    <xf numFmtId="0" fontId="55" fillId="30" borderId="65" xfId="2" applyFont="1" applyFill="1" applyBorder="1" applyAlignment="1">
      <alignment horizontal="center" vertical="center"/>
    </xf>
    <xf numFmtId="0" fontId="45" fillId="9" borderId="2" xfId="2" applyFont="1" applyFill="1" applyAlignment="1">
      <alignment horizontal="center" vertical="center"/>
    </xf>
    <xf numFmtId="0" fontId="54" fillId="9" borderId="2" xfId="2" applyFont="1" applyFill="1" applyAlignment="1">
      <alignment horizontal="center" vertical="center"/>
    </xf>
    <xf numFmtId="15" fontId="54" fillId="9" borderId="2" xfId="2" applyNumberFormat="1" applyFont="1" applyFill="1" applyAlignment="1">
      <alignment horizontal="center" vertical="center"/>
    </xf>
    <xf numFmtId="0" fontId="7" fillId="0" borderId="0" xfId="0" applyFont="1" applyAlignment="1">
      <alignment horizontal="center" vertical="center"/>
    </xf>
    <xf numFmtId="0" fontId="0" fillId="0" borderId="0" xfId="0" applyAlignment="1">
      <alignment horizontal="center" vertical="center"/>
    </xf>
    <xf numFmtId="0" fontId="35" fillId="0" borderId="3" xfId="0" applyFont="1" applyBorder="1" applyAlignment="1">
      <alignment horizontal="center" wrapText="1"/>
    </xf>
    <xf numFmtId="0" fontId="37" fillId="0" borderId="2" xfId="4" applyFont="1" applyAlignment="1">
      <alignment horizontal="center" vertical="center" textRotation="90" wrapText="1"/>
    </xf>
  </cellXfs>
  <cellStyles count="8">
    <cellStyle name="Normal" xfId="0" builtinId="0"/>
    <cellStyle name="Normal 2" xfId="4"/>
    <cellStyle name="Normal 2 2" xfId="6"/>
    <cellStyle name="Normal 2 2 2" xfId="2"/>
    <cellStyle name="Normal 3" xfId="1"/>
    <cellStyle name="Normal 4" xfId="7"/>
    <cellStyle name="Porcentaje" xfId="3" builtinId="5"/>
    <cellStyle name="Porcentaje 2" xfId="5"/>
  </cellStyles>
  <dxfs count="867">
    <dxf>
      <fill>
        <patternFill>
          <bgColor rgb="FF92D050"/>
        </patternFill>
      </fill>
    </dxf>
    <dxf>
      <font>
        <color theme="0"/>
      </font>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9FF33"/>
        </patternFill>
      </fill>
    </dxf>
    <dxf>
      <fill>
        <patternFill>
          <bgColor rgb="FF92D050"/>
        </patternFill>
      </fill>
    </dxf>
    <dxf>
      <fill>
        <patternFill>
          <bgColor rgb="FFFFC000"/>
        </patternFill>
      </fill>
    </dxf>
    <dxf>
      <fill>
        <patternFill>
          <bgColor rgb="FF99FF33"/>
        </patternFill>
      </fill>
    </dxf>
    <dxf>
      <fill>
        <patternFill>
          <bgColor rgb="FF99FF33"/>
        </patternFill>
      </fill>
    </dxf>
    <dxf>
      <font>
        <color theme="0"/>
      </font>
      <fill>
        <patternFill>
          <bgColor rgb="FFFF0000"/>
        </patternFill>
      </fill>
    </dxf>
    <dxf>
      <fill>
        <patternFill>
          <bgColor rgb="FFFFFF99"/>
        </patternFill>
      </fill>
    </dxf>
    <dxf>
      <fill>
        <patternFill>
          <bgColor rgb="FF33CC33"/>
        </patternFill>
      </fill>
    </dxf>
    <dxf>
      <fill>
        <patternFill>
          <bgColor rgb="FF99FF33"/>
        </patternFill>
      </fill>
    </dxf>
    <dxf>
      <fill>
        <patternFill>
          <bgColor rgb="FF99FF33"/>
        </patternFill>
      </fill>
    </dxf>
    <dxf>
      <font>
        <color theme="0"/>
      </font>
      <fill>
        <patternFill>
          <bgColor rgb="FFFF0000"/>
        </patternFill>
      </fill>
    </dxf>
    <dxf>
      <fill>
        <patternFill>
          <bgColor rgb="FFFFC000"/>
        </patternFill>
      </fill>
    </dxf>
    <dxf>
      <fill>
        <patternFill>
          <bgColor rgb="FF009900"/>
        </patternFill>
      </fill>
    </dxf>
    <dxf>
      <fill>
        <patternFill>
          <bgColor rgb="FFFFFF99"/>
        </patternFill>
      </fill>
    </dxf>
    <dxf>
      <fill>
        <patternFill>
          <bgColor rgb="FF92D05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theme="0"/>
        </patternFill>
      </fill>
    </dxf>
    <dxf>
      <font>
        <color theme="0"/>
      </font>
      <fill>
        <patternFill>
          <bgColor rgb="FFFF0000"/>
        </patternFill>
      </fill>
    </dxf>
    <dxf>
      <fill>
        <patternFill>
          <bgColor rgb="FFFFC000"/>
        </patternFill>
      </fill>
    </dxf>
    <dxf>
      <font>
        <color theme="0"/>
      </font>
      <fill>
        <patternFill>
          <bgColor rgb="FFFF0000"/>
        </patternFill>
      </fill>
    </dxf>
    <dxf>
      <fill>
        <patternFill>
          <bgColor rgb="FFFFFF99"/>
        </patternFill>
      </fill>
    </dxf>
    <dxf>
      <fill>
        <patternFill>
          <bgColor rgb="FF33CC33"/>
        </patternFill>
      </fill>
    </dxf>
    <dxf>
      <fill>
        <patternFill>
          <bgColor rgb="FF99FF66"/>
        </patternFill>
      </fill>
    </dxf>
    <dxf>
      <fill>
        <patternFill>
          <bgColor rgb="FF99FF33"/>
        </patternFill>
      </fill>
    </dxf>
    <dxf>
      <font>
        <color theme="0"/>
      </font>
      <fill>
        <patternFill>
          <bgColor rgb="FFFF0000"/>
        </patternFill>
      </fill>
    </dxf>
    <dxf>
      <font>
        <color theme="0"/>
      </font>
      <fill>
        <patternFill>
          <bgColor rgb="FFFF0000"/>
        </patternFill>
      </fill>
    </dxf>
    <dxf>
      <fill>
        <patternFill>
          <bgColor rgb="FF00B050"/>
        </patternFill>
      </fill>
    </dxf>
    <dxf>
      <fill>
        <patternFill>
          <bgColor rgb="FF92D050"/>
        </patternFill>
      </fill>
    </dxf>
    <dxf>
      <fill>
        <patternFill>
          <bgColor rgb="FFFFFF99"/>
        </patternFill>
      </fill>
    </dxf>
    <dxf>
      <fill>
        <patternFill>
          <bgColor rgb="FFFFCC00"/>
        </patternFill>
      </fill>
    </dxf>
    <dxf>
      <font>
        <color theme="0"/>
      </font>
      <fill>
        <patternFill>
          <bgColor rgb="FFFF0000"/>
        </patternFill>
      </fill>
    </dxf>
    <dxf>
      <fill>
        <patternFill>
          <bgColor rgb="FF99FF33"/>
        </patternFill>
      </fill>
    </dxf>
    <dxf>
      <fill>
        <patternFill>
          <bgColor rgb="FFFFFF99"/>
        </patternFill>
      </fill>
    </dxf>
    <dxf>
      <font>
        <color theme="0"/>
      </font>
      <fill>
        <patternFill>
          <bgColor rgb="FFFF0000"/>
        </patternFill>
      </fill>
    </dxf>
    <dxf>
      <fill>
        <patternFill>
          <bgColor rgb="FFFFCC00"/>
        </patternFill>
      </fill>
    </dxf>
    <dxf>
      <fill>
        <patternFill>
          <bgColor rgb="FF00B050"/>
        </patternFill>
      </fill>
    </dxf>
    <dxf>
      <fill>
        <patternFill>
          <bgColor rgb="FF92D050"/>
        </patternFill>
      </fill>
    </dxf>
    <dxf>
      <font>
        <color theme="0"/>
      </font>
      <fill>
        <patternFill>
          <bgColor rgb="FFFF0000"/>
        </patternFill>
      </fill>
    </dxf>
    <dxf>
      <fill>
        <patternFill>
          <bgColor rgb="FFFFC000"/>
        </patternFill>
      </fill>
    </dxf>
    <dxf>
      <fill>
        <patternFill>
          <bgColor rgb="FFFFFF99"/>
        </patternFill>
      </fill>
    </dxf>
    <dxf>
      <fill>
        <patternFill>
          <bgColor rgb="FF009900"/>
        </patternFill>
      </fill>
    </dxf>
    <dxf>
      <fill>
        <patternFill>
          <bgColor rgb="FF92D050"/>
        </patternFill>
      </fill>
    </dxf>
    <dxf>
      <fill>
        <patternFill>
          <bgColor rgb="FF00B050"/>
        </patternFill>
      </fill>
    </dxf>
    <dxf>
      <fill>
        <patternFill>
          <bgColor rgb="FF92D050"/>
        </patternFill>
      </fill>
    </dxf>
    <dxf>
      <font>
        <color theme="0"/>
      </font>
      <fill>
        <patternFill>
          <bgColor rgb="FFFF0000"/>
        </patternFill>
      </fill>
    </dxf>
    <dxf>
      <fill>
        <patternFill>
          <bgColor rgb="FFFFC000"/>
        </patternFill>
      </fill>
    </dxf>
    <dxf>
      <fill>
        <patternFill>
          <bgColor rgb="FFFFFF99"/>
        </patternFill>
      </fill>
    </dxf>
    <dxf>
      <fill>
        <patternFill>
          <bgColor rgb="FF92D050"/>
        </patternFill>
      </fill>
    </dxf>
    <dxf>
      <fill>
        <patternFill>
          <bgColor rgb="FF99FF33"/>
        </patternFill>
      </fill>
    </dxf>
    <dxf>
      <fill>
        <patternFill>
          <bgColor rgb="FF99FF33"/>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FFC000"/>
        </patternFill>
      </fill>
    </dxf>
    <dxf>
      <fill>
        <patternFill>
          <bgColor rgb="FFFFFF99"/>
        </patternFill>
      </fill>
    </dxf>
    <dxf>
      <fill>
        <patternFill>
          <bgColor rgb="FF009900"/>
        </patternFill>
      </fill>
    </dxf>
    <dxf>
      <fill>
        <patternFill>
          <bgColor rgb="FF92D050"/>
        </patternFill>
      </fill>
    </dxf>
    <dxf>
      <font>
        <color theme="0"/>
      </font>
      <fill>
        <patternFill>
          <bgColor rgb="FFFF0000"/>
        </patternFill>
      </fill>
    </dxf>
    <dxf>
      <font>
        <color theme="0"/>
      </font>
      <fill>
        <patternFill>
          <bgColor rgb="FFFF0000"/>
        </patternFill>
      </fill>
    </dxf>
    <dxf>
      <fill>
        <patternFill>
          <bgColor rgb="FFFFC000"/>
        </patternFill>
      </fill>
    </dxf>
    <dxf>
      <fill>
        <patternFill>
          <bgColor rgb="FF92D050"/>
        </patternFill>
      </fill>
    </dxf>
    <dxf>
      <fill>
        <patternFill>
          <bgColor rgb="FF009900"/>
        </patternFill>
      </fill>
    </dxf>
    <dxf>
      <fill>
        <patternFill>
          <bgColor rgb="FFFFFF99"/>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33CC33"/>
        </patternFill>
      </fill>
    </dxf>
    <dxf>
      <fill>
        <patternFill>
          <bgColor rgb="FF99FF66"/>
        </patternFill>
      </fill>
    </dxf>
    <dxf>
      <font>
        <color theme="0"/>
      </font>
      <fill>
        <patternFill>
          <bgColor rgb="FFFF0000"/>
        </patternFill>
      </fill>
    </dxf>
    <dxf>
      <fill>
        <patternFill>
          <bgColor rgb="FFFFC000"/>
        </patternFill>
      </fill>
    </dxf>
    <dxf>
      <fill>
        <patternFill>
          <bgColor rgb="FFFFFF99"/>
        </patternFill>
      </fill>
    </dxf>
    <dxf>
      <font>
        <color theme="0"/>
      </font>
      <fill>
        <patternFill>
          <bgColor rgb="FFFF0000"/>
        </patternFill>
      </fill>
    </dxf>
    <dxf>
      <font>
        <color theme="0"/>
      </font>
      <fill>
        <patternFill>
          <bgColor rgb="FFFF0000"/>
        </patternFill>
      </fill>
    </dxf>
    <dxf>
      <fill>
        <patternFill>
          <bgColor rgb="FFFFC000"/>
        </patternFill>
      </fill>
    </dxf>
    <dxf>
      <fill>
        <patternFill>
          <bgColor rgb="FFFFFF99"/>
        </patternFill>
      </fill>
    </dxf>
    <dxf>
      <fill>
        <patternFill>
          <bgColor rgb="FF33CC33"/>
        </patternFill>
      </fill>
    </dxf>
    <dxf>
      <fill>
        <patternFill>
          <bgColor rgb="FF99FF66"/>
        </patternFill>
      </fill>
    </dxf>
    <dxf>
      <fill>
        <patternFill>
          <bgColor theme="0"/>
        </patternFill>
      </fill>
    </dxf>
    <dxf>
      <fill>
        <patternFill>
          <bgColor rgb="FF99FF33"/>
        </patternFill>
      </fill>
    </dxf>
    <dxf>
      <font>
        <color theme="0"/>
      </font>
      <fill>
        <patternFill>
          <bgColor rgb="FFFF0000"/>
        </patternFill>
      </fill>
    </dxf>
    <dxf>
      <fill>
        <patternFill>
          <bgColor rgb="FFFFFF99"/>
        </patternFill>
      </fill>
    </dxf>
    <dxf>
      <font>
        <color theme="0"/>
      </font>
      <fill>
        <patternFill>
          <bgColor rgb="FFFF0000"/>
        </patternFill>
      </fill>
    </dxf>
    <dxf>
      <fill>
        <patternFill>
          <bgColor rgb="FFFFCC00"/>
        </patternFill>
      </fill>
    </dxf>
    <dxf>
      <fill>
        <patternFill>
          <bgColor rgb="FF00B050"/>
        </patternFill>
      </fill>
    </dxf>
    <dxf>
      <fill>
        <patternFill>
          <bgColor rgb="FF92D050"/>
        </patternFill>
      </fill>
    </dxf>
    <dxf>
      <fill>
        <patternFill>
          <bgColor rgb="FF99FF33"/>
        </patternFill>
      </fill>
    </dxf>
    <dxf>
      <fill>
        <patternFill>
          <bgColor rgb="FF00B050"/>
        </patternFill>
      </fill>
    </dxf>
    <dxf>
      <fill>
        <patternFill>
          <bgColor rgb="FFFFFF99"/>
        </patternFill>
      </fill>
    </dxf>
    <dxf>
      <fill>
        <patternFill>
          <bgColor rgb="FF92D050"/>
        </patternFill>
      </fill>
    </dxf>
    <dxf>
      <fill>
        <patternFill>
          <bgColor rgb="FFFFC000"/>
        </patternFill>
      </fill>
    </dxf>
    <dxf>
      <font>
        <color theme="0"/>
      </font>
      <fill>
        <patternFill>
          <bgColor rgb="FFFF0000"/>
        </patternFill>
      </fill>
    </dxf>
    <dxf>
      <fill>
        <patternFill>
          <bgColor rgb="FF92D050"/>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33CC33"/>
        </patternFill>
      </fill>
    </dxf>
    <dxf>
      <fill>
        <patternFill>
          <bgColor rgb="FFFFC000"/>
        </patternFill>
      </fill>
    </dxf>
    <dxf>
      <fill>
        <patternFill>
          <bgColor rgb="FF99FF33"/>
        </patternFill>
      </fill>
    </dxf>
    <dxf>
      <font>
        <color theme="0"/>
      </font>
      <fill>
        <patternFill>
          <bgColor rgb="FFFF0000"/>
        </patternFill>
      </fill>
    </dxf>
    <dxf>
      <fill>
        <patternFill>
          <bgColor rgb="FFFFFF99"/>
        </patternFill>
      </fill>
    </dxf>
    <dxf>
      <fill>
        <patternFill>
          <bgColor rgb="FF99FF33"/>
        </patternFill>
      </fill>
    </dxf>
    <dxf>
      <fill>
        <patternFill>
          <bgColor rgb="FFFFC000"/>
        </patternFill>
      </fill>
    </dxf>
    <dxf>
      <fill>
        <patternFill>
          <bgColor rgb="FFFFFF99"/>
        </patternFill>
      </fill>
    </dxf>
    <dxf>
      <fill>
        <patternFill>
          <bgColor rgb="FF99FF33"/>
        </patternFill>
      </fill>
    </dxf>
    <dxf>
      <font>
        <color theme="0"/>
      </font>
      <fill>
        <patternFill>
          <bgColor rgb="FFFF0000"/>
        </patternFill>
      </fill>
    </dxf>
    <dxf>
      <fill>
        <patternFill>
          <bgColor rgb="FF33CC33"/>
        </patternFill>
      </fill>
    </dxf>
    <dxf>
      <fill>
        <patternFill>
          <bgColor rgb="FF99FF33"/>
        </patternFill>
      </fill>
    </dxf>
    <dxf>
      <font>
        <color theme="0"/>
      </font>
      <fill>
        <patternFill>
          <bgColor rgb="FFFF0000"/>
        </patternFill>
      </fill>
    </dxf>
    <dxf>
      <fill>
        <patternFill>
          <bgColor rgb="FFFFC000"/>
        </patternFill>
      </fill>
    </dxf>
    <dxf>
      <fill>
        <patternFill>
          <bgColor rgb="FFFFFF99"/>
        </patternFill>
      </fill>
    </dxf>
    <dxf>
      <fill>
        <patternFill>
          <bgColor rgb="FF33CC33"/>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C000"/>
        </patternFill>
      </fill>
    </dxf>
    <dxf>
      <fill>
        <patternFill>
          <bgColor rgb="FFFFFF99"/>
        </patternFill>
      </fill>
    </dxf>
    <dxf>
      <fill>
        <patternFill>
          <bgColor rgb="FF009900"/>
        </patternFill>
      </fill>
    </dxf>
    <dxf>
      <fill>
        <patternFill>
          <bgColor rgb="FF92D050"/>
        </patternFill>
      </fill>
    </dxf>
    <dxf>
      <fill>
        <patternFill>
          <bgColor rgb="FFFFC000"/>
        </patternFill>
      </fill>
    </dxf>
    <dxf>
      <fill>
        <patternFill>
          <bgColor rgb="FFFFFF99"/>
        </patternFill>
      </fill>
    </dxf>
    <dxf>
      <fill>
        <patternFill>
          <bgColor rgb="FF92D050"/>
        </patternFill>
      </fill>
    </dxf>
    <dxf>
      <fill>
        <patternFill>
          <bgColor rgb="FF009900"/>
        </patternFill>
      </fill>
    </dxf>
    <dxf>
      <font>
        <color theme="0"/>
      </font>
      <fill>
        <patternFill>
          <bgColor rgb="FFFF0000"/>
        </patternFill>
      </fill>
    </dxf>
    <dxf>
      <fill>
        <patternFill>
          <bgColor rgb="FFFFC000"/>
        </patternFill>
      </fill>
    </dxf>
    <dxf>
      <fill>
        <patternFill>
          <bgColor rgb="FFFFFF99"/>
        </patternFill>
      </fill>
    </dxf>
    <dxf>
      <font>
        <color theme="0"/>
      </font>
      <fill>
        <patternFill>
          <bgColor rgb="FFFF0000"/>
        </patternFill>
      </fill>
    </dxf>
    <dxf>
      <fill>
        <patternFill>
          <bgColor rgb="FF92D050"/>
        </patternFill>
      </fill>
    </dxf>
    <dxf>
      <fill>
        <patternFill>
          <bgColor rgb="FF00990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C000"/>
        </patternFill>
      </fill>
    </dxf>
    <dxf>
      <fill>
        <patternFill>
          <bgColor rgb="FFFFFF99"/>
        </patternFill>
      </fill>
    </dxf>
    <dxf>
      <fill>
        <patternFill>
          <bgColor rgb="FF99FF66"/>
        </patternFill>
      </fill>
    </dxf>
    <dxf>
      <fill>
        <patternFill>
          <bgColor rgb="FF33CC33"/>
        </patternFill>
      </fill>
    </dxf>
    <dxf>
      <fill>
        <patternFill>
          <bgColor rgb="FFFFC000"/>
        </patternFill>
      </fill>
    </dxf>
    <dxf>
      <fill>
        <patternFill>
          <bgColor rgb="FF33CC33"/>
        </patternFill>
      </fill>
    </dxf>
    <dxf>
      <fill>
        <patternFill>
          <bgColor rgb="FF99FF66"/>
        </patternFill>
      </fill>
    </dxf>
    <dxf>
      <fill>
        <patternFill>
          <bgColor rgb="FFFFFF99"/>
        </patternFill>
      </fill>
    </dxf>
    <dxf>
      <font>
        <color theme="0"/>
      </font>
      <fill>
        <patternFill>
          <bgColor rgb="FFFF0000"/>
        </patternFill>
      </fill>
    </dxf>
    <dxf>
      <fill>
        <patternFill>
          <bgColor theme="0"/>
        </patternFill>
      </fill>
    </dxf>
    <dxf>
      <font>
        <color theme="0"/>
      </font>
      <fill>
        <patternFill>
          <bgColor rgb="FFFF0000"/>
        </patternFill>
      </fill>
    </dxf>
    <dxf>
      <font>
        <color theme="0"/>
      </font>
      <fill>
        <patternFill>
          <bgColor rgb="FFFF0000"/>
        </patternFill>
      </fill>
    </dxf>
    <dxf>
      <fill>
        <patternFill>
          <bgColor rgb="FFFFC000"/>
        </patternFill>
      </fill>
    </dxf>
    <dxf>
      <fill>
        <patternFill>
          <bgColor rgb="FFFFFF99"/>
        </patternFill>
      </fill>
    </dxf>
    <dxf>
      <fill>
        <patternFill>
          <bgColor rgb="FF33CC33"/>
        </patternFill>
      </fill>
    </dxf>
    <dxf>
      <fill>
        <patternFill>
          <bgColor rgb="FF99FF66"/>
        </patternFill>
      </fill>
    </dxf>
    <dxf>
      <fill>
        <patternFill>
          <bgColor theme="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theme="0"/>
        </patternFill>
      </fill>
    </dxf>
    <dxf>
      <font>
        <color theme="0"/>
      </font>
      <fill>
        <patternFill>
          <bgColor rgb="FFFF0000"/>
        </patternFill>
      </fill>
    </dxf>
    <dxf>
      <font>
        <color theme="0"/>
      </font>
      <fill>
        <patternFill>
          <bgColor rgb="FFFF0000"/>
        </patternFill>
      </fill>
    </dxf>
    <dxf>
      <fill>
        <patternFill>
          <bgColor rgb="FFFFC000"/>
        </patternFill>
      </fill>
    </dxf>
    <dxf>
      <fill>
        <patternFill>
          <bgColor rgb="FFFFFF99"/>
        </patternFill>
      </fill>
    </dxf>
    <dxf>
      <fill>
        <patternFill>
          <bgColor rgb="FF33CC33"/>
        </patternFill>
      </fill>
    </dxf>
    <dxf>
      <fill>
        <patternFill>
          <bgColor rgb="FF99FF66"/>
        </patternFill>
      </fill>
    </dxf>
    <dxf>
      <fill>
        <patternFill>
          <bgColor rgb="FFFFFF99"/>
        </patternFill>
      </fill>
    </dxf>
    <dxf>
      <fill>
        <patternFill>
          <bgColor rgb="FFFFCC00"/>
        </patternFill>
      </fill>
    </dxf>
    <dxf>
      <fill>
        <patternFill>
          <bgColor rgb="FF99FF33"/>
        </patternFill>
      </fill>
    </dxf>
    <dxf>
      <font>
        <color theme="0"/>
      </font>
      <fill>
        <patternFill>
          <bgColor rgb="FFFF0000"/>
        </patternFill>
      </fill>
    </dxf>
    <dxf>
      <font>
        <color theme="0"/>
      </font>
      <fill>
        <patternFill>
          <bgColor rgb="FFFF0000"/>
        </patternFill>
      </fill>
    </dxf>
    <dxf>
      <fill>
        <patternFill>
          <bgColor rgb="FF00B050"/>
        </patternFill>
      </fill>
    </dxf>
    <dxf>
      <fill>
        <patternFill>
          <bgColor rgb="FF92D050"/>
        </patternFill>
      </fill>
    </dxf>
    <dxf>
      <fill>
        <patternFill>
          <bgColor rgb="FF99FF33"/>
        </patternFill>
      </fill>
    </dxf>
    <dxf>
      <font>
        <color theme="0"/>
      </font>
      <fill>
        <patternFill>
          <bgColor rgb="FFFF0000"/>
        </patternFill>
      </fill>
    </dxf>
    <dxf>
      <fill>
        <patternFill>
          <bgColor rgb="FFFFCC00"/>
        </patternFill>
      </fill>
    </dxf>
    <dxf>
      <fill>
        <patternFill>
          <bgColor rgb="FF00B050"/>
        </patternFill>
      </fill>
    </dxf>
    <dxf>
      <fill>
        <patternFill>
          <bgColor rgb="FF92D050"/>
        </patternFill>
      </fill>
    </dxf>
    <dxf>
      <fill>
        <patternFill>
          <bgColor rgb="FFFFFF99"/>
        </patternFill>
      </fill>
    </dxf>
    <dxf>
      <font>
        <color theme="0"/>
      </font>
      <fill>
        <patternFill>
          <bgColor rgb="FFFF0000"/>
        </patternFill>
      </fill>
    </dxf>
    <dxf>
      <fill>
        <patternFill>
          <bgColor rgb="FFFFFF99"/>
        </patternFill>
      </fill>
    </dxf>
    <dxf>
      <font>
        <color theme="0"/>
      </font>
      <fill>
        <patternFill>
          <bgColor rgb="FFFF0000"/>
        </patternFill>
      </fill>
    </dxf>
    <dxf>
      <fill>
        <patternFill>
          <bgColor rgb="FFFFC000"/>
        </patternFill>
      </fill>
    </dxf>
    <dxf>
      <fill>
        <patternFill>
          <bgColor rgb="FF92D050"/>
        </patternFill>
      </fill>
    </dxf>
    <dxf>
      <fill>
        <patternFill>
          <bgColor rgb="FF009900"/>
        </patternFill>
      </fill>
    </dxf>
    <dxf>
      <fill>
        <patternFill>
          <bgColor rgb="FF92D050"/>
        </patternFill>
      </fill>
    </dxf>
    <dxf>
      <font>
        <color theme="0"/>
      </font>
      <fill>
        <patternFill>
          <bgColor rgb="FFFF0000"/>
        </patternFill>
      </fill>
    </dxf>
    <dxf>
      <fill>
        <patternFill>
          <bgColor rgb="FFFFC000"/>
        </patternFill>
      </fill>
    </dxf>
    <dxf>
      <fill>
        <patternFill>
          <bgColor rgb="FFFFFF99"/>
        </patternFill>
      </fill>
    </dxf>
    <dxf>
      <fill>
        <patternFill>
          <bgColor rgb="FF92D050"/>
        </patternFill>
      </fill>
    </dxf>
    <dxf>
      <fill>
        <patternFill>
          <bgColor rgb="FF99FF33"/>
        </patternFill>
      </fill>
    </dxf>
    <dxf>
      <fill>
        <patternFill>
          <bgColor rgb="FF00B050"/>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9FF33"/>
        </patternFill>
      </fill>
    </dxf>
    <dxf>
      <fill>
        <patternFill>
          <bgColor rgb="FF99FF33"/>
        </patternFill>
      </fill>
    </dxf>
    <dxf>
      <fill>
        <patternFill>
          <bgColor rgb="FFFFC000"/>
        </patternFill>
      </fill>
    </dxf>
    <dxf>
      <font>
        <color theme="0"/>
      </font>
      <fill>
        <patternFill>
          <bgColor rgb="FFFF0000"/>
        </patternFill>
      </fill>
    </dxf>
    <dxf>
      <fill>
        <patternFill>
          <bgColor rgb="FF99FF33"/>
        </patternFill>
      </fill>
    </dxf>
    <dxf>
      <fill>
        <patternFill>
          <bgColor rgb="FFFFFF99"/>
        </patternFill>
      </fill>
    </dxf>
    <dxf>
      <fill>
        <patternFill>
          <bgColor rgb="FF33CC33"/>
        </patternFill>
      </fill>
    </dxf>
    <dxf>
      <fill>
        <patternFill>
          <bgColor rgb="FFFFC000"/>
        </patternFill>
      </fill>
    </dxf>
    <dxf>
      <font>
        <color theme="0"/>
      </font>
      <fill>
        <patternFill>
          <bgColor rgb="FFFF0000"/>
        </patternFill>
      </fill>
    </dxf>
    <dxf>
      <fill>
        <patternFill>
          <bgColor rgb="FFFFFF99"/>
        </patternFill>
      </fill>
    </dxf>
    <dxf>
      <fill>
        <patternFill>
          <bgColor rgb="FF009900"/>
        </patternFill>
      </fill>
    </dxf>
    <dxf>
      <fill>
        <patternFill>
          <bgColor rgb="FF92D050"/>
        </patternFill>
      </fill>
    </dxf>
    <dxf>
      <fill>
        <patternFill>
          <bgColor rgb="FFFFC000"/>
        </patternFill>
      </fill>
    </dxf>
    <dxf>
      <font>
        <color theme="0"/>
      </font>
      <fill>
        <patternFill>
          <bgColor rgb="FFFF0000"/>
        </patternFill>
      </fill>
    </dxf>
    <dxf>
      <fill>
        <patternFill>
          <bgColor rgb="FF009900"/>
        </patternFill>
      </fill>
    </dxf>
    <dxf>
      <fill>
        <patternFill>
          <bgColor rgb="FFFFFF99"/>
        </patternFill>
      </fill>
    </dxf>
    <dxf>
      <fill>
        <patternFill>
          <bgColor rgb="FF92D050"/>
        </patternFill>
      </fill>
    </dxf>
    <dxf>
      <fill>
        <patternFill>
          <bgColor rgb="FFFFC000"/>
        </patternFill>
      </fill>
    </dxf>
    <dxf>
      <font>
        <color theme="0"/>
      </font>
      <fill>
        <patternFill>
          <bgColor rgb="FFFF0000"/>
        </patternFill>
      </fill>
    </dxf>
    <dxf>
      <fill>
        <patternFill>
          <bgColor rgb="FF92D050"/>
        </patternFill>
      </fill>
    </dxf>
    <dxf>
      <fill>
        <patternFill>
          <bgColor rgb="FF009900"/>
        </patternFill>
      </fill>
    </dxf>
    <dxf>
      <fill>
        <patternFill>
          <bgColor rgb="FFFFFF99"/>
        </patternFill>
      </fill>
    </dxf>
    <dxf>
      <fill>
        <patternFill>
          <bgColor rgb="FF99FF66"/>
        </patternFill>
      </fill>
    </dxf>
    <dxf>
      <fill>
        <patternFill>
          <bgColor rgb="FFFFC000"/>
        </patternFill>
      </fill>
    </dxf>
    <dxf>
      <font>
        <color theme="0"/>
      </font>
      <fill>
        <patternFill>
          <bgColor rgb="FFFF0000"/>
        </patternFill>
      </fill>
    </dxf>
    <dxf>
      <fill>
        <patternFill>
          <bgColor rgb="FFFFFF99"/>
        </patternFill>
      </fill>
    </dxf>
    <dxf>
      <fill>
        <patternFill>
          <bgColor rgb="FF33CC33"/>
        </patternFill>
      </fill>
    </dxf>
    <dxf>
      <fill>
        <patternFill>
          <bgColor rgb="FFFFC000"/>
        </patternFill>
      </fill>
    </dxf>
    <dxf>
      <fill>
        <patternFill>
          <bgColor rgb="FFFFFF99"/>
        </patternFill>
      </fill>
    </dxf>
    <dxf>
      <fill>
        <patternFill>
          <bgColor rgb="FF99FF66"/>
        </patternFill>
      </fill>
    </dxf>
    <dxf>
      <fill>
        <patternFill>
          <bgColor rgb="FF33CC33"/>
        </patternFill>
      </fill>
    </dxf>
    <dxf>
      <font>
        <color theme="0"/>
      </font>
      <fill>
        <patternFill>
          <bgColor rgb="FFFF0000"/>
        </patternFill>
      </fill>
    </dxf>
    <dxf>
      <font>
        <color theme="0"/>
      </font>
      <fill>
        <patternFill>
          <bgColor rgb="FFFF0000"/>
        </patternFill>
      </fill>
    </dxf>
    <dxf>
      <fill>
        <patternFill>
          <bgColor theme="0"/>
        </patternFill>
      </fill>
    </dxf>
    <dxf>
      <font>
        <color theme="0"/>
      </font>
      <fill>
        <patternFill>
          <bgColor rgb="FFFF0000"/>
        </patternFill>
      </fill>
    </dxf>
    <dxf>
      <fill>
        <patternFill>
          <bgColor rgb="FF99FF33"/>
        </patternFill>
      </fill>
    </dxf>
    <dxf>
      <font>
        <color theme="0"/>
      </font>
      <fill>
        <patternFill>
          <bgColor rgb="FFFF0000"/>
        </patternFill>
      </fill>
    </dxf>
    <dxf>
      <fill>
        <patternFill>
          <bgColor rgb="FFFFCC00"/>
        </patternFill>
      </fill>
    </dxf>
    <dxf>
      <fill>
        <patternFill>
          <bgColor rgb="FF00B050"/>
        </patternFill>
      </fill>
    </dxf>
    <dxf>
      <fill>
        <patternFill>
          <bgColor rgb="FF92D050"/>
        </patternFill>
      </fill>
    </dxf>
    <dxf>
      <fill>
        <patternFill>
          <bgColor rgb="FFFFFF99"/>
        </patternFill>
      </fill>
    </dxf>
    <dxf>
      <fill>
        <patternFill>
          <bgColor rgb="FF92D050"/>
        </patternFill>
      </fill>
    </dxf>
    <dxf>
      <font>
        <color theme="0"/>
      </font>
      <fill>
        <patternFill>
          <bgColor rgb="FFFF0000"/>
        </patternFill>
      </fill>
    </dxf>
    <dxf>
      <fill>
        <patternFill>
          <bgColor rgb="FFFFC000"/>
        </patternFill>
      </fill>
    </dxf>
    <dxf>
      <fill>
        <patternFill>
          <bgColor rgb="FFFFFF99"/>
        </patternFill>
      </fill>
    </dxf>
    <dxf>
      <fill>
        <patternFill>
          <bgColor rgb="FF009900"/>
        </patternFill>
      </fill>
    </dxf>
    <dxf>
      <fill>
        <patternFill>
          <bgColor rgb="FFFFC000"/>
        </patternFill>
      </fill>
    </dxf>
    <dxf>
      <fill>
        <patternFill>
          <bgColor rgb="FFFFFF99"/>
        </patternFill>
      </fill>
    </dxf>
    <dxf>
      <fill>
        <patternFill>
          <bgColor rgb="FF009900"/>
        </patternFill>
      </fill>
    </dxf>
    <dxf>
      <fill>
        <patternFill>
          <bgColor rgb="FF92D050"/>
        </patternFill>
      </fill>
    </dxf>
    <dxf>
      <font>
        <color theme="0"/>
      </font>
      <fill>
        <patternFill>
          <bgColor rgb="FFFF0000"/>
        </patternFill>
      </fill>
    </dxf>
    <dxf>
      <fill>
        <patternFill>
          <bgColor rgb="FF99FF33"/>
        </patternFill>
      </fill>
    </dxf>
    <dxf>
      <fill>
        <patternFill>
          <bgColor rgb="FF99FF33"/>
        </patternFill>
      </fill>
    </dxf>
    <dxf>
      <font>
        <color theme="0"/>
      </font>
      <fill>
        <patternFill>
          <bgColor rgb="FFFF0000"/>
        </patternFill>
      </fill>
    </dxf>
    <dxf>
      <fill>
        <patternFill>
          <bgColor rgb="FFFFC000"/>
        </patternFill>
      </fill>
    </dxf>
    <dxf>
      <fill>
        <patternFill>
          <bgColor rgb="FFFFFF99"/>
        </patternFill>
      </fill>
    </dxf>
    <dxf>
      <fill>
        <patternFill>
          <bgColor rgb="FF33CC33"/>
        </patternFill>
      </fill>
    </dxf>
    <dxf>
      <fill>
        <patternFill>
          <bgColor rgb="FF99FF33"/>
        </patternFill>
      </fill>
    </dxf>
    <dxf>
      <fill>
        <patternFill>
          <bgColor rgb="FF99FF33"/>
        </patternFill>
      </fill>
    </dxf>
    <dxf>
      <fill>
        <patternFill>
          <bgColor rgb="FF99FF33"/>
        </patternFill>
      </fill>
    </dxf>
    <dxf>
      <fill>
        <patternFill>
          <bgColor rgb="FF99FF33"/>
        </patternFill>
      </fill>
    </dxf>
    <dxf>
      <fill>
        <patternFill>
          <bgColor rgb="FFFFC000"/>
        </patternFill>
      </fill>
    </dxf>
    <dxf>
      <fill>
        <patternFill>
          <bgColor rgb="FFFFFF99"/>
        </patternFill>
      </fill>
    </dxf>
    <dxf>
      <fill>
        <patternFill>
          <bgColor rgb="FF33CC33"/>
        </patternFill>
      </fill>
    </dxf>
    <dxf>
      <font>
        <color theme="0"/>
      </font>
      <fill>
        <patternFill>
          <bgColor rgb="FFFF0000"/>
        </patternFill>
      </fill>
    </dxf>
    <dxf>
      <fill>
        <patternFill>
          <bgColor rgb="FF99FF33"/>
        </patternFill>
      </fill>
    </dxf>
    <dxf>
      <fill>
        <patternFill>
          <bgColor rgb="FF99FF33"/>
        </patternFill>
      </fill>
    </dxf>
    <dxf>
      <font>
        <color theme="0"/>
      </font>
      <fill>
        <patternFill>
          <bgColor rgb="FFFF0000"/>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33CC33"/>
        </patternFill>
      </fill>
    </dxf>
    <dxf>
      <fill>
        <patternFill>
          <bgColor rgb="FF99FF33"/>
        </patternFill>
      </fill>
    </dxf>
    <dxf>
      <fill>
        <patternFill>
          <bgColor rgb="FF99FF33"/>
        </patternFill>
      </fill>
    </dxf>
    <dxf>
      <fill>
        <patternFill>
          <bgColor rgb="FFFFC000"/>
        </patternFill>
      </fill>
    </dxf>
    <dxf>
      <fill>
        <patternFill>
          <bgColor rgb="FFFFFF99"/>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99FF33"/>
        </patternFill>
      </fill>
    </dxf>
    <dxf>
      <fill>
        <patternFill>
          <bgColor rgb="FFFFFF99"/>
        </patternFill>
      </fill>
    </dxf>
    <dxf>
      <fill>
        <patternFill>
          <bgColor rgb="FFFFC000"/>
        </patternFill>
      </fill>
    </dxf>
    <dxf>
      <font>
        <color theme="0"/>
      </font>
      <fill>
        <patternFill>
          <bgColor rgb="FFFF0000"/>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9FF33"/>
        </patternFill>
      </fill>
    </dxf>
    <dxf>
      <fill>
        <patternFill>
          <bgColor rgb="FF99FF33"/>
        </patternFill>
      </fill>
    </dxf>
    <dxf>
      <fill>
        <patternFill>
          <bgColor rgb="FF99FF33"/>
        </patternFill>
      </fill>
    </dxf>
    <dxf>
      <fill>
        <patternFill>
          <bgColor rgb="FF99FF33"/>
        </patternFill>
      </fill>
    </dxf>
    <dxf>
      <font>
        <color theme="0"/>
      </font>
      <fill>
        <patternFill>
          <bgColor rgb="FFFF0000"/>
        </patternFill>
      </fill>
    </dxf>
    <dxf>
      <fill>
        <patternFill>
          <bgColor rgb="FFFFC000"/>
        </patternFill>
      </fill>
    </dxf>
    <dxf>
      <fill>
        <patternFill>
          <bgColor rgb="FFFFFF99"/>
        </patternFill>
      </fill>
    </dxf>
    <dxf>
      <fill>
        <patternFill>
          <bgColor rgb="FF33CC33"/>
        </patternFill>
      </fill>
    </dxf>
    <dxf>
      <fill>
        <patternFill>
          <bgColor rgb="FF99FF33"/>
        </patternFill>
      </fill>
    </dxf>
    <dxf>
      <fill>
        <patternFill>
          <bgColor rgb="FF00B050"/>
        </patternFill>
      </fill>
    </dxf>
    <dxf>
      <fill>
        <patternFill>
          <bgColor rgb="FF92D050"/>
        </patternFill>
      </fill>
    </dxf>
    <dxf>
      <font>
        <color theme="0"/>
      </font>
      <fill>
        <patternFill>
          <bgColor rgb="FFFF0000"/>
        </patternFill>
      </fill>
    </dxf>
    <dxf>
      <fill>
        <patternFill>
          <bgColor rgb="FFFFC000"/>
        </patternFill>
      </fill>
    </dxf>
    <dxf>
      <fill>
        <patternFill>
          <bgColor rgb="FFFFFF99"/>
        </patternFill>
      </fill>
    </dxf>
    <dxf>
      <fill>
        <patternFill>
          <bgColor rgb="FF92D050"/>
        </patternFill>
      </fill>
    </dxf>
    <dxf>
      <fill>
        <patternFill>
          <bgColor rgb="FF99FF33"/>
        </patternFill>
      </fill>
    </dxf>
    <dxf>
      <font>
        <color theme="0"/>
      </font>
      <fill>
        <patternFill>
          <bgColor rgb="FFFF0000"/>
        </patternFill>
      </fill>
    </dxf>
    <dxf>
      <fill>
        <patternFill>
          <bgColor rgb="FF00B050"/>
        </patternFill>
      </fill>
    </dxf>
    <dxf>
      <fill>
        <patternFill>
          <bgColor rgb="FF92D050"/>
        </patternFill>
      </fill>
    </dxf>
    <dxf>
      <fill>
        <patternFill>
          <bgColor rgb="FFFFFF99"/>
        </patternFill>
      </fill>
    </dxf>
    <dxf>
      <fill>
        <patternFill>
          <bgColor rgb="FF92D050"/>
        </patternFill>
      </fill>
    </dxf>
    <dxf>
      <fill>
        <patternFill>
          <bgColor rgb="FF99FF33"/>
        </patternFill>
      </fill>
    </dxf>
    <dxf>
      <fill>
        <patternFill>
          <bgColor rgb="FFFFC000"/>
        </patternFill>
      </fill>
    </dxf>
    <dxf>
      <fill>
        <patternFill>
          <bgColor rgb="FF92D050"/>
        </patternFill>
      </fill>
    </dxf>
    <dxf>
      <fill>
        <patternFill>
          <bgColor rgb="FF92D050"/>
        </patternFill>
      </fill>
    </dxf>
    <dxf>
      <fill>
        <patternFill>
          <bgColor rgb="FF00B050"/>
        </patternFill>
      </fill>
    </dxf>
    <dxf>
      <fill>
        <patternFill>
          <bgColor rgb="FFFFC000"/>
        </patternFill>
      </fill>
    </dxf>
    <dxf>
      <font>
        <color theme="0"/>
      </font>
      <fill>
        <patternFill>
          <bgColor rgb="FFFF0000"/>
        </patternFill>
      </fill>
    </dxf>
    <dxf>
      <fill>
        <patternFill>
          <bgColor rgb="FFFFFF99"/>
        </patternFill>
      </fill>
    </dxf>
    <dxf>
      <fill>
        <patternFill>
          <bgColor rgb="FF99FF33"/>
        </patternFill>
      </fill>
    </dxf>
    <dxf>
      <fill>
        <patternFill>
          <bgColor rgb="FF00B050"/>
        </patternFill>
      </fill>
    </dxf>
    <dxf>
      <fill>
        <patternFill>
          <bgColor rgb="FFFFC000"/>
        </patternFill>
      </fill>
    </dxf>
    <dxf>
      <font>
        <color theme="0"/>
      </font>
      <fill>
        <patternFill>
          <bgColor rgb="FFFF0000"/>
        </patternFill>
      </fill>
    </dxf>
    <dxf>
      <fill>
        <patternFill>
          <bgColor rgb="FF92D050"/>
        </patternFill>
      </fill>
    </dxf>
    <dxf>
      <fill>
        <patternFill>
          <bgColor rgb="FFFFFF99"/>
        </patternFill>
      </fill>
    </dxf>
    <dxf>
      <fill>
        <patternFill>
          <bgColor rgb="FF92D050"/>
        </patternFill>
      </fill>
    </dxf>
    <dxf>
      <fill>
        <patternFill>
          <bgColor rgb="FF99FF33"/>
        </patternFill>
      </fill>
    </dxf>
    <dxf>
      <fill>
        <patternFill>
          <bgColor rgb="FF00B050"/>
        </patternFill>
      </fill>
    </dxf>
    <dxf>
      <fill>
        <patternFill>
          <bgColor rgb="FF92D050"/>
        </patternFill>
      </fill>
    </dxf>
    <dxf>
      <font>
        <color theme="0"/>
      </font>
      <fill>
        <patternFill>
          <bgColor rgb="FFFF0000"/>
        </patternFill>
      </fill>
    </dxf>
    <dxf>
      <fill>
        <patternFill>
          <bgColor rgb="FFFFFF99"/>
        </patternFill>
      </fill>
    </dxf>
    <dxf>
      <fill>
        <patternFill>
          <bgColor rgb="FF92D050"/>
        </patternFill>
      </fill>
    </dxf>
    <dxf>
      <fill>
        <patternFill>
          <bgColor rgb="FF99FF33"/>
        </patternFill>
      </fill>
    </dxf>
    <dxf>
      <fill>
        <patternFill>
          <bgColor rgb="FFFFC000"/>
        </patternFill>
      </fill>
    </dxf>
    <dxf>
      <fill>
        <patternFill>
          <bgColor rgb="FF00B050"/>
        </patternFill>
      </fill>
    </dxf>
    <dxf>
      <fill>
        <patternFill>
          <bgColor rgb="FFFFFF99"/>
        </patternFill>
      </fill>
    </dxf>
    <dxf>
      <fill>
        <patternFill>
          <bgColor rgb="FF99FF33"/>
        </patternFill>
      </fill>
    </dxf>
    <dxf>
      <fill>
        <patternFill>
          <bgColor rgb="FF92D050"/>
        </patternFill>
      </fill>
    </dxf>
    <dxf>
      <fill>
        <patternFill>
          <bgColor rgb="FFFFC000"/>
        </patternFill>
      </fill>
    </dxf>
    <dxf>
      <font>
        <color theme="0"/>
      </font>
      <fill>
        <patternFill>
          <bgColor rgb="FFFF0000"/>
        </patternFill>
      </fill>
    </dxf>
    <dxf>
      <fill>
        <patternFill>
          <bgColor rgb="FF92D050"/>
        </patternFill>
      </fill>
    </dxf>
    <dxf>
      <fill>
        <patternFill>
          <bgColor rgb="FF99FF33"/>
        </patternFill>
      </fill>
    </dxf>
    <dxf>
      <font>
        <color theme="0"/>
      </font>
      <fill>
        <patternFill>
          <bgColor rgb="FFFF0000"/>
        </patternFill>
      </fill>
    </dxf>
    <dxf>
      <fill>
        <patternFill>
          <bgColor rgb="FFFFC000"/>
        </patternFill>
      </fill>
    </dxf>
    <dxf>
      <fill>
        <patternFill>
          <bgColor rgb="FFFFFF99"/>
        </patternFill>
      </fill>
    </dxf>
    <dxf>
      <fill>
        <patternFill>
          <bgColor rgb="FF33CC33"/>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C000"/>
        </patternFill>
      </fill>
    </dxf>
    <dxf>
      <fill>
        <patternFill>
          <bgColor rgb="FF99FF33"/>
        </patternFill>
      </fill>
    </dxf>
    <dxf>
      <fill>
        <patternFill>
          <bgColor rgb="FF99FF33"/>
        </patternFill>
      </fill>
    </dxf>
    <dxf>
      <font>
        <color theme="0"/>
      </font>
      <fill>
        <patternFill>
          <bgColor rgb="FFFF0000"/>
        </patternFill>
      </fill>
    </dxf>
    <dxf>
      <fill>
        <patternFill>
          <bgColor rgb="FFFFFF99"/>
        </patternFill>
      </fill>
    </dxf>
    <dxf>
      <fill>
        <patternFill>
          <bgColor rgb="FF33CC33"/>
        </patternFill>
      </fill>
    </dxf>
    <dxf>
      <fill>
        <patternFill>
          <bgColor rgb="FF99FF33"/>
        </patternFill>
      </fill>
    </dxf>
    <dxf>
      <fill>
        <patternFill>
          <bgColor rgb="FF99FF33"/>
        </patternFill>
      </fill>
    </dxf>
    <dxf>
      <font>
        <color theme="0"/>
      </font>
      <fill>
        <patternFill>
          <bgColor rgb="FFFF0000"/>
        </patternFill>
      </fill>
    </dxf>
    <dxf>
      <fill>
        <patternFill>
          <bgColor rgb="FFFFC000"/>
        </patternFill>
      </fill>
    </dxf>
    <dxf>
      <fill>
        <patternFill>
          <bgColor rgb="FFFFFF99"/>
        </patternFill>
      </fill>
    </dxf>
    <dxf>
      <fill>
        <patternFill>
          <bgColor rgb="FF99FF33"/>
        </patternFill>
      </fill>
    </dxf>
    <dxf>
      <fill>
        <patternFill>
          <bgColor rgb="FF99FF33"/>
        </patternFill>
      </fill>
    </dxf>
    <dxf>
      <fill>
        <patternFill>
          <bgColor rgb="FFFFFF99"/>
        </patternFill>
      </fill>
    </dxf>
    <dxf>
      <fill>
        <patternFill>
          <bgColor rgb="FFFFC000"/>
        </patternFill>
      </fill>
    </dxf>
    <dxf>
      <font>
        <color theme="0"/>
      </font>
      <fill>
        <patternFill>
          <bgColor rgb="FFFF0000"/>
        </patternFill>
      </fill>
    </dxf>
    <dxf>
      <fill>
        <patternFill>
          <bgColor rgb="FF33CC33"/>
        </patternFill>
      </fill>
    </dxf>
    <dxf>
      <fill>
        <patternFill>
          <bgColor rgb="FF99FF33"/>
        </patternFill>
      </fill>
    </dxf>
    <dxf>
      <fill>
        <patternFill>
          <bgColor rgb="FF99FF33"/>
        </patternFill>
      </fill>
    </dxf>
    <dxf>
      <fill>
        <patternFill>
          <bgColor rgb="FFFFFF99"/>
        </patternFill>
      </fill>
    </dxf>
    <dxf>
      <fill>
        <patternFill>
          <bgColor rgb="FF33CC33"/>
        </patternFill>
      </fill>
    </dxf>
    <dxf>
      <font>
        <color theme="0"/>
      </font>
      <fill>
        <patternFill>
          <bgColor rgb="FFFF0000"/>
        </patternFill>
      </fill>
    </dxf>
    <dxf>
      <fill>
        <patternFill>
          <bgColor rgb="FFFFC000"/>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99FF33"/>
        </patternFill>
      </fill>
    </dxf>
    <dxf>
      <font>
        <color theme="0"/>
      </font>
      <fill>
        <patternFill>
          <bgColor rgb="FFFF0000"/>
        </patternFill>
      </fill>
    </dxf>
    <dxf>
      <fill>
        <patternFill>
          <bgColor rgb="FFFFFF99"/>
        </patternFill>
      </fill>
    </dxf>
    <dxf>
      <fill>
        <patternFill>
          <bgColor rgb="FFFFC000"/>
        </patternFill>
      </fill>
    </dxf>
    <dxf>
      <fill>
        <patternFill>
          <bgColor rgb="FF99FF33"/>
        </patternFill>
      </fill>
    </dxf>
    <dxf>
      <fill>
        <patternFill>
          <bgColor rgb="FF99FF33"/>
        </patternFill>
      </fill>
    </dxf>
    <dxf>
      <fill>
        <patternFill>
          <bgColor rgb="FFFFC000"/>
        </patternFill>
      </fill>
    </dxf>
    <dxf>
      <fill>
        <patternFill>
          <bgColor rgb="FF99FF33"/>
        </patternFill>
      </fill>
    </dxf>
    <dxf>
      <font>
        <color theme="0"/>
      </font>
      <fill>
        <patternFill>
          <bgColor rgb="FFFF0000"/>
        </patternFill>
      </fill>
    </dxf>
    <dxf>
      <fill>
        <patternFill>
          <bgColor rgb="FF99FF33"/>
        </patternFill>
      </fill>
    </dxf>
    <dxf>
      <fill>
        <patternFill>
          <bgColor rgb="FF33CC33"/>
        </patternFill>
      </fill>
    </dxf>
    <dxf>
      <fill>
        <patternFill>
          <bgColor rgb="FFFFFF99"/>
        </patternFill>
      </fill>
    </dxf>
    <dxf>
      <font>
        <color theme="0"/>
      </font>
      <fill>
        <patternFill>
          <bgColor rgb="FFFF0000"/>
        </patternFill>
      </fill>
    </dxf>
    <dxf>
      <fill>
        <patternFill>
          <bgColor rgb="FFFFC000"/>
        </patternFill>
      </fill>
    </dxf>
    <dxf>
      <fill>
        <patternFill>
          <bgColor rgb="FFFFFF99"/>
        </patternFill>
      </fill>
    </dxf>
    <dxf>
      <fill>
        <patternFill>
          <bgColor rgb="FF009900"/>
        </patternFill>
      </fill>
    </dxf>
    <dxf>
      <fill>
        <patternFill>
          <bgColor rgb="FF92D05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ont>
        <color theme="0"/>
      </font>
      <fill>
        <patternFill>
          <bgColor rgb="FFFF0000"/>
        </patternFill>
      </fill>
    </dxf>
    <dxf>
      <fill>
        <patternFill>
          <bgColor rgb="FFFFC000"/>
        </patternFill>
      </fill>
    </dxf>
    <dxf>
      <fill>
        <patternFill>
          <bgColor rgb="FFFFFF99"/>
        </patternFill>
      </fill>
    </dxf>
    <dxf>
      <fill>
        <patternFill>
          <bgColor rgb="FF009900"/>
        </patternFill>
      </fill>
    </dxf>
    <dxf>
      <fill>
        <patternFill>
          <bgColor rgb="FF92D050"/>
        </patternFill>
      </fill>
    </dxf>
    <dxf>
      <font>
        <color theme="0"/>
      </font>
      <fill>
        <patternFill>
          <bgColor rgb="FFFF0000"/>
        </patternFill>
      </fill>
    </dxf>
    <dxf>
      <fill>
        <patternFill>
          <bgColor rgb="FFFFC000"/>
        </patternFill>
      </fill>
    </dxf>
    <dxf>
      <fill>
        <patternFill>
          <bgColor rgb="FFFFFF99"/>
        </patternFill>
      </fill>
    </dxf>
    <dxf>
      <fill>
        <patternFill>
          <bgColor rgb="FF92D050"/>
        </patternFill>
      </fill>
    </dxf>
    <dxf>
      <fill>
        <patternFill>
          <bgColor rgb="FF009900"/>
        </patternFill>
      </fill>
    </dxf>
    <dxf>
      <fill>
        <patternFill>
          <bgColor rgb="FFFFFF99"/>
        </patternFill>
      </fill>
    </dxf>
    <dxf>
      <fill>
        <patternFill>
          <bgColor rgb="FF92D050"/>
        </patternFill>
      </fill>
    </dxf>
    <dxf>
      <fill>
        <patternFill>
          <bgColor rgb="FF009900"/>
        </patternFill>
      </fill>
    </dxf>
    <dxf>
      <fill>
        <patternFill>
          <bgColor rgb="FFFFC000"/>
        </patternFill>
      </fill>
    </dxf>
    <dxf>
      <font>
        <color theme="0"/>
      </font>
      <fill>
        <patternFill>
          <bgColor rgb="FFFF0000"/>
        </patternFill>
      </fill>
    </dxf>
    <dxf>
      <fill>
        <patternFill>
          <bgColor rgb="FF33CC33"/>
        </patternFill>
      </fill>
    </dxf>
    <dxf>
      <font>
        <color theme="0"/>
      </font>
      <fill>
        <patternFill>
          <bgColor rgb="FFFF0000"/>
        </patternFill>
      </fill>
    </dxf>
    <dxf>
      <fill>
        <patternFill>
          <bgColor rgb="FFFFC000"/>
        </patternFill>
      </fill>
    </dxf>
    <dxf>
      <fill>
        <patternFill>
          <bgColor rgb="FFFFFF99"/>
        </patternFill>
      </fill>
    </dxf>
    <dxf>
      <fill>
        <patternFill>
          <bgColor rgb="FF99FF66"/>
        </patternFill>
      </fill>
    </dxf>
    <dxf>
      <fill>
        <patternFill>
          <bgColor rgb="FFFFC000"/>
        </patternFill>
      </fill>
    </dxf>
    <dxf>
      <fill>
        <patternFill>
          <bgColor rgb="FFFFFF99"/>
        </patternFill>
      </fill>
    </dxf>
    <dxf>
      <fill>
        <patternFill>
          <bgColor rgb="FF33CC33"/>
        </patternFill>
      </fill>
    </dxf>
    <dxf>
      <fill>
        <patternFill>
          <bgColor rgb="FF99FF66"/>
        </patternFill>
      </fill>
    </dxf>
    <dxf>
      <font>
        <color theme="0"/>
      </font>
      <fill>
        <patternFill>
          <bgColor rgb="FFFF0000"/>
        </patternFill>
      </fill>
    </dxf>
    <dxf>
      <font>
        <color theme="0"/>
      </font>
      <fill>
        <patternFill>
          <bgColor rgb="FFFF0000"/>
        </patternFill>
      </fill>
    </dxf>
    <dxf>
      <fill>
        <patternFill>
          <bgColor rgb="FFFFC000"/>
        </patternFill>
      </fill>
    </dxf>
    <dxf>
      <fill>
        <patternFill>
          <bgColor rgb="FFFFFF99"/>
        </patternFill>
      </fill>
    </dxf>
    <dxf>
      <fill>
        <patternFill>
          <bgColor rgb="FF33CC33"/>
        </patternFill>
      </fill>
    </dxf>
    <dxf>
      <fill>
        <patternFill>
          <bgColor rgb="FF99FF66"/>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C000"/>
        </patternFill>
      </fill>
    </dxf>
    <dxf>
      <fill>
        <patternFill>
          <bgColor rgb="FFFFFF99"/>
        </patternFill>
      </fill>
    </dxf>
    <dxf>
      <fill>
        <patternFill>
          <bgColor rgb="FF33CC33"/>
        </patternFill>
      </fill>
    </dxf>
    <dxf>
      <fill>
        <patternFill>
          <bgColor rgb="FF99FF66"/>
        </patternFill>
      </fill>
    </dxf>
    <dxf>
      <fill>
        <patternFill>
          <bgColor rgb="FF33CC33"/>
        </patternFill>
      </fill>
    </dxf>
    <dxf>
      <fill>
        <patternFill>
          <bgColor rgb="FF99FF66"/>
        </patternFill>
      </fill>
    </dxf>
    <dxf>
      <fill>
        <patternFill>
          <bgColor theme="0"/>
        </patternFill>
      </fill>
    </dxf>
    <dxf>
      <font>
        <color theme="0"/>
      </font>
      <fill>
        <patternFill>
          <bgColor rgb="FFFF0000"/>
        </patternFill>
      </fill>
    </dxf>
    <dxf>
      <font>
        <color theme="0"/>
      </font>
      <fill>
        <patternFill>
          <bgColor rgb="FFFF0000"/>
        </patternFill>
      </fill>
    </dxf>
    <dxf>
      <fill>
        <patternFill>
          <bgColor rgb="FFFFC000"/>
        </patternFill>
      </fill>
    </dxf>
    <dxf>
      <fill>
        <patternFill>
          <bgColor rgb="FFFFFF99"/>
        </patternFill>
      </fill>
    </dxf>
    <dxf>
      <font>
        <color theme="0"/>
      </font>
      <fill>
        <patternFill>
          <bgColor rgb="FFFF0000"/>
        </patternFill>
      </fill>
    </dxf>
    <dxf>
      <font>
        <color theme="0"/>
      </font>
      <fill>
        <patternFill>
          <bgColor rgb="FFFF0000"/>
        </patternFill>
      </fill>
    </dxf>
    <dxf>
      <fill>
        <patternFill>
          <bgColor theme="0"/>
        </patternFill>
      </fill>
    </dxf>
    <dxf>
      <fill>
        <patternFill>
          <bgColor rgb="FF33CC33"/>
        </patternFill>
      </fill>
    </dxf>
    <dxf>
      <fill>
        <patternFill>
          <bgColor rgb="FF99FF66"/>
        </patternFill>
      </fill>
    </dxf>
    <dxf>
      <fill>
        <patternFill>
          <bgColor rgb="FFFFFF99"/>
        </patternFill>
      </fill>
    </dxf>
    <dxf>
      <fill>
        <patternFill>
          <bgColor rgb="FFFFC000"/>
        </patternFill>
      </fill>
    </dxf>
    <dxf>
      <font>
        <color theme="0"/>
      </font>
      <fill>
        <patternFill>
          <bgColor rgb="FFFF0000"/>
        </patternFill>
      </fill>
    </dxf>
    <dxf>
      <fill>
        <patternFill>
          <bgColor theme="0"/>
        </patternFill>
      </fill>
    </dxf>
    <dxf>
      <fill>
        <patternFill>
          <bgColor rgb="FF99FF66"/>
        </patternFill>
      </fill>
    </dxf>
    <dxf>
      <fill>
        <patternFill>
          <bgColor rgb="FF33CC33"/>
        </patternFill>
      </fill>
    </dxf>
    <dxf>
      <fill>
        <patternFill>
          <bgColor rgb="FFFFFF99"/>
        </patternFill>
      </fill>
    </dxf>
    <dxf>
      <font>
        <color theme="0"/>
      </font>
      <fill>
        <patternFill>
          <bgColor rgb="FFFF0000"/>
        </patternFill>
      </fill>
    </dxf>
    <dxf>
      <fill>
        <patternFill>
          <bgColor rgb="FFFFC000"/>
        </patternFill>
      </fill>
    </dxf>
    <dxf>
      <fill>
        <patternFill>
          <bgColor rgb="FFFFC000"/>
        </patternFill>
      </fill>
    </dxf>
    <dxf>
      <fill>
        <patternFill>
          <bgColor rgb="FFFFFF99"/>
        </patternFill>
      </fill>
    </dxf>
    <dxf>
      <fill>
        <patternFill>
          <bgColor rgb="FF33CC33"/>
        </patternFill>
      </fill>
    </dxf>
    <dxf>
      <fill>
        <patternFill>
          <bgColor rgb="FF99FF66"/>
        </patternFill>
      </fill>
    </dxf>
    <dxf>
      <fill>
        <patternFill>
          <bgColor theme="0"/>
        </patternFill>
      </fill>
    </dxf>
    <dxf>
      <font>
        <color theme="0"/>
      </font>
      <fill>
        <patternFill>
          <bgColor rgb="FFFF0000"/>
        </patternFill>
      </fill>
    </dxf>
    <dxf>
      <font>
        <color theme="0"/>
      </font>
      <fill>
        <patternFill>
          <bgColor rgb="FFFF0000"/>
        </patternFill>
      </fill>
    </dxf>
    <dxf>
      <fill>
        <patternFill>
          <bgColor rgb="FF33CC33"/>
        </patternFill>
      </fill>
    </dxf>
    <dxf>
      <fill>
        <patternFill>
          <bgColor rgb="FF99FF66"/>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theme="0"/>
        </patternFill>
      </fill>
    </dxf>
    <dxf>
      <fill>
        <patternFill>
          <bgColor rgb="FFFFFF99"/>
        </patternFill>
      </fill>
    </dxf>
    <dxf>
      <font>
        <color theme="0"/>
      </font>
      <fill>
        <patternFill>
          <bgColor rgb="FFFF0000"/>
        </patternFill>
      </fill>
    </dxf>
    <dxf>
      <fill>
        <patternFill>
          <bgColor theme="0"/>
        </patternFill>
      </fill>
    </dxf>
    <dxf>
      <fill>
        <patternFill>
          <bgColor rgb="FF99FF66"/>
        </patternFill>
      </fill>
    </dxf>
    <dxf>
      <fill>
        <patternFill>
          <bgColor rgb="FF33CC33"/>
        </patternFill>
      </fill>
    </dxf>
    <dxf>
      <fill>
        <patternFill>
          <bgColor rgb="FFFFC000"/>
        </patternFill>
      </fill>
    </dxf>
    <dxf>
      <font>
        <color theme="0"/>
      </font>
      <fill>
        <patternFill>
          <bgColor rgb="FFFF0000"/>
        </patternFill>
      </fill>
    </dxf>
    <dxf>
      <fill>
        <patternFill>
          <bgColor rgb="FFFFFF99"/>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theme="0"/>
        </patternFill>
      </fill>
    </dxf>
    <dxf>
      <fill>
        <patternFill>
          <bgColor rgb="FF99FF66"/>
        </patternFill>
      </fill>
    </dxf>
    <dxf>
      <fill>
        <patternFill>
          <bgColor rgb="FF33CC33"/>
        </patternFill>
      </fill>
    </dxf>
    <dxf>
      <fill>
        <patternFill>
          <bgColor rgb="FF99FF66"/>
        </patternFill>
      </fill>
    </dxf>
    <dxf>
      <font>
        <color theme="0"/>
      </font>
      <fill>
        <patternFill>
          <bgColor rgb="FFFF0000"/>
        </patternFill>
      </fill>
    </dxf>
    <dxf>
      <fill>
        <patternFill>
          <bgColor theme="0"/>
        </patternFill>
      </fill>
    </dxf>
    <dxf>
      <fill>
        <patternFill>
          <bgColor rgb="FFFFFF99"/>
        </patternFill>
      </fill>
    </dxf>
    <dxf>
      <fill>
        <patternFill>
          <bgColor rgb="FFFFC000"/>
        </patternFill>
      </fill>
    </dxf>
    <dxf>
      <font>
        <color theme="0"/>
      </font>
      <fill>
        <patternFill>
          <bgColor rgb="FFFF0000"/>
        </patternFill>
      </fill>
    </dxf>
    <dxf>
      <fill>
        <patternFill>
          <bgColor theme="0"/>
        </patternFill>
      </fill>
    </dxf>
    <dxf>
      <font>
        <color theme="0"/>
      </font>
      <fill>
        <patternFill>
          <bgColor rgb="FFFF0000"/>
        </patternFill>
      </fill>
    </dxf>
    <dxf>
      <font>
        <color theme="0"/>
      </font>
      <fill>
        <patternFill>
          <bgColor rgb="FFFF0000"/>
        </patternFill>
      </fill>
    </dxf>
    <dxf>
      <fill>
        <patternFill>
          <bgColor rgb="FFFFC000"/>
        </patternFill>
      </fill>
    </dxf>
    <dxf>
      <fill>
        <patternFill>
          <bgColor rgb="FF33CC33"/>
        </patternFill>
      </fill>
    </dxf>
    <dxf>
      <fill>
        <patternFill>
          <bgColor rgb="FF99FF66"/>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theme="0"/>
        </patternFill>
      </fill>
    </dxf>
    <dxf>
      <fill>
        <patternFill>
          <bgColor rgb="FF99FF66"/>
        </patternFill>
      </fill>
    </dxf>
    <dxf>
      <fill>
        <patternFill>
          <bgColor rgb="FF33CC33"/>
        </patternFill>
      </fill>
    </dxf>
    <dxf>
      <fill>
        <patternFill>
          <bgColor rgb="FFFFFF99"/>
        </patternFill>
      </fill>
    </dxf>
    <dxf>
      <fill>
        <patternFill>
          <bgColor rgb="FFFFCC00"/>
        </patternFill>
      </fill>
    </dxf>
    <dxf>
      <fill>
        <patternFill>
          <bgColor rgb="FFFFFF99"/>
        </patternFill>
      </fill>
    </dxf>
    <dxf>
      <fill>
        <patternFill>
          <bgColor rgb="FF92D050"/>
        </patternFill>
      </fill>
    </dxf>
    <dxf>
      <fill>
        <patternFill>
          <bgColor rgb="FF00B050"/>
        </patternFill>
      </fill>
    </dxf>
    <dxf>
      <font>
        <color theme="0"/>
      </font>
      <fill>
        <patternFill>
          <bgColor rgb="FFFF0000"/>
        </patternFill>
      </fill>
    </dxf>
    <dxf>
      <font>
        <color theme="0"/>
      </font>
      <fill>
        <patternFill>
          <bgColor rgb="FFFF0000"/>
        </patternFill>
      </fill>
    </dxf>
    <dxf>
      <fill>
        <patternFill>
          <bgColor rgb="FF99FF33"/>
        </patternFill>
      </fill>
    </dxf>
    <dxf>
      <fill>
        <patternFill>
          <bgColor rgb="FF92D050"/>
        </patternFill>
      </fill>
    </dxf>
    <dxf>
      <fill>
        <patternFill>
          <bgColor rgb="FF00B050"/>
        </patternFill>
      </fill>
    </dxf>
    <dxf>
      <fill>
        <patternFill>
          <bgColor rgb="FFFFCC00"/>
        </patternFill>
      </fill>
    </dxf>
    <dxf>
      <font>
        <color theme="0"/>
      </font>
      <fill>
        <patternFill>
          <bgColor rgb="FFFF0000"/>
        </patternFill>
      </fill>
    </dxf>
    <dxf>
      <font>
        <color theme="0"/>
      </font>
      <fill>
        <patternFill>
          <bgColor rgb="FFFF0000"/>
        </patternFill>
      </fill>
    </dxf>
    <dxf>
      <fill>
        <patternFill>
          <bgColor rgb="FF99FF33"/>
        </patternFill>
      </fill>
    </dxf>
    <dxf>
      <fill>
        <patternFill>
          <bgColor rgb="FFFFFF99"/>
        </patternFill>
      </fill>
    </dxf>
    <dxf>
      <fill>
        <patternFill>
          <bgColor rgb="FFFFCC00"/>
        </patternFill>
      </fill>
    </dxf>
    <dxf>
      <fill>
        <patternFill>
          <bgColor rgb="FF92D050"/>
        </patternFill>
      </fill>
    </dxf>
    <dxf>
      <fill>
        <patternFill>
          <bgColor rgb="FFFFFF99"/>
        </patternFill>
      </fill>
    </dxf>
    <dxf>
      <fill>
        <patternFill>
          <bgColor rgb="FF99FF33"/>
        </patternFill>
      </fill>
    </dxf>
    <dxf>
      <font>
        <color theme="0"/>
      </font>
      <fill>
        <patternFill>
          <bgColor rgb="FFFF0000"/>
        </patternFill>
      </fill>
    </dxf>
    <dxf>
      <font>
        <color theme="0"/>
      </font>
      <fill>
        <patternFill>
          <bgColor rgb="FFFF0000"/>
        </patternFill>
      </fill>
    </dxf>
    <dxf>
      <fill>
        <patternFill>
          <bgColor rgb="FF00B050"/>
        </patternFill>
      </fill>
    </dxf>
    <dxf>
      <fill>
        <patternFill>
          <bgColor rgb="FFFFFF99"/>
        </patternFill>
      </fill>
    </dxf>
    <dxf>
      <font>
        <color theme="0"/>
      </font>
      <fill>
        <patternFill>
          <bgColor rgb="FFFF0000"/>
        </patternFill>
      </fill>
    </dxf>
    <dxf>
      <font>
        <color theme="0"/>
      </font>
      <fill>
        <patternFill>
          <bgColor rgb="FFFF0000"/>
        </patternFill>
      </fill>
    </dxf>
    <dxf>
      <fill>
        <patternFill>
          <bgColor rgb="FFFFCC00"/>
        </patternFill>
      </fill>
    </dxf>
    <dxf>
      <fill>
        <patternFill>
          <bgColor rgb="FF00B050"/>
        </patternFill>
      </fill>
    </dxf>
    <dxf>
      <fill>
        <patternFill>
          <bgColor rgb="FF92D050"/>
        </patternFill>
      </fill>
    </dxf>
    <dxf>
      <fill>
        <patternFill>
          <bgColor rgb="FF99FF33"/>
        </patternFill>
      </fill>
    </dxf>
    <dxf>
      <fill>
        <patternFill>
          <bgColor rgb="FFFFFF99"/>
        </patternFill>
      </fill>
    </dxf>
    <dxf>
      <fill>
        <patternFill>
          <bgColor rgb="FFFFCC00"/>
        </patternFill>
      </fill>
    </dxf>
    <dxf>
      <fill>
        <patternFill>
          <bgColor rgb="FF92D050"/>
        </patternFill>
      </fill>
    </dxf>
    <dxf>
      <font>
        <color theme="0"/>
      </font>
      <fill>
        <patternFill>
          <bgColor rgb="FFFF0000"/>
        </patternFill>
      </fill>
    </dxf>
    <dxf>
      <font>
        <color theme="0"/>
      </font>
      <fill>
        <patternFill>
          <bgColor rgb="FFFF0000"/>
        </patternFill>
      </fill>
    </dxf>
    <dxf>
      <fill>
        <patternFill>
          <bgColor rgb="FF99FF33"/>
        </patternFill>
      </fill>
    </dxf>
    <dxf>
      <fill>
        <patternFill>
          <bgColor rgb="FF00B050"/>
        </patternFill>
      </fill>
    </dxf>
    <dxf>
      <fill>
        <patternFill>
          <bgColor rgb="FF99FF33"/>
        </patternFill>
      </fill>
    </dxf>
    <dxf>
      <font>
        <color theme="0"/>
      </font>
      <fill>
        <patternFill>
          <bgColor rgb="FFFF0000"/>
        </patternFill>
      </fill>
    </dxf>
    <dxf>
      <fill>
        <patternFill>
          <bgColor rgb="FFFFCC00"/>
        </patternFill>
      </fill>
    </dxf>
    <dxf>
      <fill>
        <patternFill>
          <bgColor rgb="FF00B050"/>
        </patternFill>
      </fill>
    </dxf>
    <dxf>
      <fill>
        <patternFill>
          <bgColor rgb="FF92D050"/>
        </patternFill>
      </fill>
    </dxf>
    <dxf>
      <fill>
        <patternFill>
          <bgColor rgb="FFFFFF99"/>
        </patternFill>
      </fill>
    </dxf>
    <dxf>
      <font>
        <color theme="0"/>
      </font>
      <fill>
        <patternFill>
          <bgColor rgb="FFFF0000"/>
        </patternFill>
      </fill>
    </dxf>
    <dxf>
      <fill>
        <patternFill>
          <bgColor rgb="FF00B050"/>
        </patternFill>
      </fill>
    </dxf>
    <dxf>
      <fill>
        <patternFill>
          <bgColor rgb="FF92D050"/>
        </patternFill>
      </fill>
    </dxf>
    <dxf>
      <fill>
        <patternFill>
          <bgColor rgb="FFFFFF99"/>
        </patternFill>
      </fill>
    </dxf>
    <dxf>
      <fill>
        <patternFill>
          <bgColor rgb="FF99FF33"/>
        </patternFill>
      </fill>
    </dxf>
    <dxf>
      <font>
        <color theme="0"/>
      </font>
      <fill>
        <patternFill>
          <bgColor rgb="FFFF0000"/>
        </patternFill>
      </fill>
    </dxf>
    <dxf>
      <font>
        <color theme="0"/>
      </font>
      <fill>
        <patternFill>
          <bgColor rgb="FFFF0000"/>
        </patternFill>
      </fill>
    </dxf>
    <dxf>
      <fill>
        <patternFill>
          <bgColor rgb="FFFFCC0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92D050"/>
        </patternFill>
      </fill>
    </dxf>
    <dxf>
      <font>
        <color theme="0"/>
      </font>
      <fill>
        <patternFill>
          <bgColor rgb="FFFF0000"/>
        </patternFill>
      </fill>
    </dxf>
    <dxf>
      <fill>
        <patternFill>
          <bgColor rgb="FFFFC000"/>
        </patternFill>
      </fill>
    </dxf>
    <dxf>
      <fill>
        <patternFill>
          <bgColor rgb="FFFFFF99"/>
        </patternFill>
      </fill>
    </dxf>
    <dxf>
      <fill>
        <patternFill>
          <bgColor rgb="FF92D050"/>
        </patternFill>
      </fill>
    </dxf>
    <dxf>
      <fill>
        <patternFill>
          <bgColor rgb="FF00B050"/>
        </patternFill>
      </fill>
    </dxf>
    <dxf>
      <fill>
        <patternFill>
          <bgColor rgb="FF99FF33"/>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ont>
        <color theme="0"/>
      </font>
      <fill>
        <patternFill>
          <bgColor rgb="FFFF0000"/>
        </patternFill>
      </fill>
    </dxf>
    <dxf>
      <fill>
        <patternFill>
          <bgColor rgb="FFFFFF99"/>
        </patternFill>
      </fill>
    </dxf>
    <dxf>
      <fill>
        <patternFill>
          <bgColor rgb="FF33CC33"/>
        </patternFill>
      </fill>
    </dxf>
    <dxf>
      <fill>
        <patternFill>
          <bgColor rgb="FF99FF33"/>
        </patternFill>
      </fill>
    </dxf>
    <dxf>
      <fill>
        <patternFill>
          <bgColor rgb="FFFFC000"/>
        </patternFill>
      </fill>
    </dxf>
    <dxf>
      <fill>
        <patternFill>
          <bgColor rgb="FF99FF33"/>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009900"/>
        </patternFill>
      </fill>
    </dxf>
    <dxf>
      <font>
        <color theme="0"/>
      </font>
      <fill>
        <patternFill>
          <bgColor rgb="FFFF0000"/>
        </patternFill>
      </fill>
    </dxf>
    <dxf>
      <fill>
        <patternFill>
          <bgColor rgb="FFFFC000"/>
        </patternFill>
      </fill>
    </dxf>
    <dxf>
      <fill>
        <patternFill>
          <bgColor rgb="FFFFFF99"/>
        </patternFill>
      </fill>
    </dxf>
    <dxf>
      <fill>
        <patternFill>
          <bgColor rgb="FF92D050"/>
        </patternFill>
      </fill>
    </dxf>
    <dxf>
      <fill>
        <patternFill>
          <bgColor rgb="FF009900"/>
        </patternFill>
      </fill>
    </dxf>
    <dxf>
      <fill>
        <patternFill>
          <bgColor rgb="FF92D050"/>
        </patternFill>
      </fill>
    </dxf>
    <dxf>
      <font>
        <color theme="0"/>
      </font>
      <fill>
        <patternFill>
          <bgColor rgb="FFFF0000"/>
        </patternFill>
      </fill>
    </dxf>
    <dxf>
      <fill>
        <patternFill>
          <bgColor rgb="FFFFC000"/>
        </patternFill>
      </fill>
    </dxf>
    <dxf>
      <fill>
        <patternFill>
          <bgColor rgb="FF92D050"/>
        </patternFill>
      </fill>
    </dxf>
    <dxf>
      <fill>
        <patternFill>
          <bgColor rgb="FF009900"/>
        </patternFill>
      </fill>
    </dxf>
    <dxf>
      <fill>
        <patternFill>
          <bgColor rgb="FFFFFF99"/>
        </patternFill>
      </fill>
    </dxf>
    <dxf>
      <fill>
        <patternFill>
          <bgColor rgb="FFFFFF99"/>
        </patternFill>
      </fill>
    </dxf>
    <dxf>
      <fill>
        <patternFill>
          <bgColor rgb="FF99FF66"/>
        </patternFill>
      </fill>
    </dxf>
    <dxf>
      <fill>
        <patternFill>
          <bgColor rgb="FF33CC33"/>
        </patternFill>
      </fill>
    </dxf>
    <dxf>
      <fill>
        <patternFill>
          <bgColor rgb="FFFFC000"/>
        </patternFill>
      </fill>
    </dxf>
    <dxf>
      <fill>
        <patternFill>
          <bgColor rgb="FFFFFF99"/>
        </patternFill>
      </fill>
    </dxf>
    <dxf>
      <font>
        <color theme="0"/>
      </font>
      <fill>
        <patternFill>
          <bgColor rgb="FFFF0000"/>
        </patternFill>
      </fill>
    </dxf>
    <dxf>
      <fill>
        <patternFill>
          <bgColor rgb="FF99FF66"/>
        </patternFill>
      </fill>
    </dxf>
    <dxf>
      <fill>
        <patternFill>
          <bgColor rgb="FF33CC33"/>
        </patternFill>
      </fill>
    </dxf>
    <dxf>
      <font>
        <color theme="0"/>
      </font>
      <fill>
        <patternFill>
          <bgColor rgb="FFFF0000"/>
        </patternFill>
      </fill>
    </dxf>
    <dxf>
      <fill>
        <patternFill>
          <bgColor rgb="FFFFC000"/>
        </patternFill>
      </fill>
    </dxf>
    <dxf>
      <fill>
        <patternFill>
          <bgColor rgb="FF33CC33"/>
        </patternFill>
      </fill>
    </dxf>
    <dxf>
      <fill>
        <patternFill>
          <bgColor rgb="FF99FF66"/>
        </patternFill>
      </fill>
    </dxf>
    <dxf>
      <fill>
        <patternFill>
          <bgColor rgb="FFFFFF99"/>
        </patternFill>
      </fill>
    </dxf>
    <dxf>
      <font>
        <color theme="0"/>
      </font>
      <fill>
        <patternFill>
          <bgColor rgb="FFFF0000"/>
        </patternFill>
      </fill>
    </dxf>
    <dxf>
      <font>
        <color theme="0"/>
      </font>
      <fill>
        <patternFill>
          <bgColor rgb="FFFF0000"/>
        </patternFill>
      </fill>
    </dxf>
    <dxf>
      <fill>
        <patternFill>
          <bgColor rgb="FF33CC33"/>
        </patternFill>
      </fill>
    </dxf>
    <dxf>
      <fill>
        <patternFill>
          <bgColor theme="0"/>
        </patternFill>
      </fill>
    </dxf>
    <dxf>
      <fill>
        <patternFill>
          <bgColor rgb="FF99FF66"/>
        </patternFill>
      </fill>
    </dxf>
    <dxf>
      <fill>
        <patternFill>
          <bgColor rgb="FFFFC000"/>
        </patternFill>
      </fill>
    </dxf>
    <dxf>
      <fill>
        <patternFill>
          <bgColor rgb="FFFFFF99"/>
        </patternFill>
      </fill>
    </dxf>
    <dxf>
      <fill>
        <patternFill>
          <bgColor rgb="FF99FF33"/>
        </patternFill>
      </fill>
    </dxf>
    <dxf>
      <font>
        <color theme="0"/>
      </font>
      <fill>
        <patternFill>
          <bgColor rgb="FFFF0000"/>
        </patternFill>
      </fill>
    </dxf>
    <dxf>
      <fill>
        <patternFill>
          <bgColor rgb="FFFFCC00"/>
        </patternFill>
      </fill>
    </dxf>
    <dxf>
      <fill>
        <patternFill>
          <bgColor rgb="FF00B050"/>
        </patternFill>
      </fill>
    </dxf>
    <dxf>
      <fill>
        <patternFill>
          <bgColor rgb="FFFFFF99"/>
        </patternFill>
      </fill>
    </dxf>
    <dxf>
      <fill>
        <patternFill>
          <bgColor rgb="FF92D050"/>
        </patternFill>
      </fill>
    </dxf>
    <dxf>
      <font>
        <color theme="0"/>
      </font>
      <fill>
        <patternFill>
          <bgColor rgb="FFFF0000"/>
        </patternFill>
      </fill>
    </dxf>
    <dxf>
      <font>
        <color theme="0"/>
      </font>
      <fill>
        <patternFill>
          <bgColor rgb="FFFF0000"/>
        </patternFill>
      </fill>
    </dxf>
    <dxf>
      <fill>
        <patternFill>
          <bgColor rgb="FF99FF66"/>
        </patternFill>
      </fill>
    </dxf>
    <dxf>
      <fill>
        <patternFill>
          <bgColor rgb="FF33CC33"/>
        </patternFill>
      </fill>
    </dxf>
    <dxf>
      <fill>
        <patternFill>
          <bgColor rgb="FFFFFF99"/>
        </patternFill>
      </fill>
    </dxf>
    <dxf>
      <fill>
        <patternFill>
          <bgColor rgb="FFFFC000"/>
        </patternFill>
      </fill>
    </dxf>
    <dxf>
      <fill>
        <patternFill>
          <bgColor theme="0"/>
        </patternFill>
      </fill>
    </dxf>
    <dxf>
      <font>
        <color theme="0"/>
      </font>
      <fill>
        <patternFill>
          <bgColor rgb="FFFF0000"/>
        </patternFill>
      </fill>
    </dxf>
    <dxf>
      <font>
        <color theme="0"/>
      </font>
      <fill>
        <patternFill>
          <bgColor rgb="FFFF0000"/>
        </patternFill>
      </fill>
    </dxf>
    <dxf>
      <fill>
        <patternFill>
          <bgColor rgb="FFFFCC00"/>
        </patternFill>
      </fill>
    </dxf>
    <dxf>
      <fill>
        <patternFill>
          <bgColor rgb="FF99FF33"/>
        </patternFill>
      </fill>
    </dxf>
    <dxf>
      <font>
        <color theme="0"/>
      </font>
      <fill>
        <patternFill>
          <bgColor rgb="FFFF0000"/>
        </patternFill>
      </fill>
    </dxf>
    <dxf>
      <fill>
        <patternFill>
          <bgColor rgb="FF00B050"/>
        </patternFill>
      </fill>
    </dxf>
    <dxf>
      <fill>
        <patternFill>
          <bgColor rgb="FF92D050"/>
        </patternFill>
      </fill>
    </dxf>
    <dxf>
      <fill>
        <patternFill>
          <bgColor rgb="FFFFFF99"/>
        </patternFill>
      </fill>
    </dxf>
    <dxf>
      <fill>
        <patternFill>
          <bgColor rgb="FF99FF33"/>
        </patternFill>
      </fill>
    </dxf>
    <dxf>
      <font>
        <color theme="0"/>
      </font>
      <fill>
        <patternFill>
          <bgColor rgb="FFFF0000"/>
        </patternFill>
      </fill>
    </dxf>
    <dxf>
      <font>
        <color theme="0"/>
      </font>
      <fill>
        <patternFill>
          <bgColor rgb="FFFF0000"/>
        </patternFill>
      </fill>
    </dxf>
    <dxf>
      <fill>
        <patternFill>
          <bgColor rgb="FFFFFF99"/>
        </patternFill>
      </fill>
    </dxf>
    <dxf>
      <fill>
        <patternFill>
          <bgColor rgb="FF92D050"/>
        </patternFill>
      </fill>
    </dxf>
    <dxf>
      <fill>
        <patternFill>
          <bgColor rgb="FF00B050"/>
        </patternFill>
      </fill>
    </dxf>
    <dxf>
      <fill>
        <patternFill>
          <bgColor rgb="FFFFCC00"/>
        </patternFill>
      </fill>
    </dxf>
    <dxf>
      <fill>
        <patternFill>
          <bgColor rgb="FFFFCC00"/>
        </patternFill>
      </fill>
    </dxf>
    <dxf>
      <fill>
        <patternFill>
          <bgColor rgb="FF00B050"/>
        </patternFill>
      </fill>
    </dxf>
    <dxf>
      <fill>
        <patternFill>
          <bgColor rgb="FF92D050"/>
        </patternFill>
      </fill>
    </dxf>
    <dxf>
      <fill>
        <patternFill>
          <bgColor rgb="FFFFFF99"/>
        </patternFill>
      </fill>
    </dxf>
    <dxf>
      <font>
        <color theme="0"/>
      </font>
      <fill>
        <patternFill>
          <bgColor rgb="FFFF0000"/>
        </patternFill>
      </fill>
    </dxf>
    <dxf>
      <fill>
        <patternFill>
          <bgColor rgb="FF99FF33"/>
        </patternFill>
      </fill>
    </dxf>
    <dxf>
      <font>
        <color theme="0"/>
      </font>
      <fill>
        <patternFill>
          <bgColor rgb="FFFF0000"/>
        </patternFill>
      </fill>
    </dxf>
    <dxf>
      <fill>
        <patternFill>
          <bgColor rgb="FF99FF33"/>
        </patternFill>
      </fill>
    </dxf>
    <dxf>
      <fill>
        <patternFill>
          <bgColor rgb="FF92D050"/>
        </patternFill>
      </fill>
    </dxf>
    <dxf>
      <fill>
        <patternFill>
          <bgColor rgb="FF00B050"/>
        </patternFill>
      </fill>
    </dxf>
    <dxf>
      <font>
        <color theme="0"/>
      </font>
      <fill>
        <patternFill>
          <bgColor rgb="FFFF0000"/>
        </patternFill>
      </fill>
    </dxf>
    <dxf>
      <fill>
        <patternFill>
          <bgColor rgb="FFFFC000"/>
        </patternFill>
      </fill>
    </dxf>
    <dxf>
      <fill>
        <patternFill>
          <bgColor rgb="FFFFFF99"/>
        </patternFill>
      </fill>
    </dxf>
    <dxf>
      <fill>
        <patternFill>
          <bgColor rgb="FF92D050"/>
        </patternFill>
      </fill>
    </dxf>
    <dxf>
      <fill>
        <patternFill>
          <bgColor rgb="FF99FF33"/>
        </patternFill>
      </fill>
    </dxf>
    <dxf>
      <font>
        <color theme="0"/>
      </font>
      <fill>
        <patternFill>
          <bgColor rgb="FFFF0000"/>
        </patternFill>
      </fill>
    </dxf>
    <dxf>
      <fill>
        <patternFill>
          <bgColor rgb="FFFFC000"/>
        </patternFill>
      </fill>
    </dxf>
    <dxf>
      <fill>
        <patternFill>
          <bgColor rgb="FFFFFF99"/>
        </patternFill>
      </fill>
    </dxf>
    <dxf>
      <fill>
        <patternFill>
          <bgColor rgb="FF33CC33"/>
        </patternFill>
      </fill>
    </dxf>
    <dxf>
      <fill>
        <patternFill>
          <bgColor rgb="FF99FF33"/>
        </patternFill>
      </fill>
    </dxf>
    <dxf>
      <fill>
        <patternFill>
          <bgColor rgb="FF99FF33"/>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9900"/>
        </patternFill>
      </fill>
    </dxf>
    <dxf>
      <fill>
        <patternFill>
          <bgColor rgb="FF92D050"/>
        </patternFill>
      </fill>
    </dxf>
    <dxf>
      <fill>
        <patternFill>
          <bgColor rgb="FFFFFF99"/>
        </patternFill>
      </fill>
    </dxf>
    <dxf>
      <fill>
        <patternFill>
          <bgColor rgb="FFFFC000"/>
        </patternFill>
      </fill>
    </dxf>
    <dxf>
      <font>
        <color theme="0"/>
      </font>
      <fill>
        <patternFill>
          <bgColor rgb="FFFF0000"/>
        </patternFill>
      </fill>
    </dxf>
    <dxf>
      <fill>
        <patternFill>
          <bgColor rgb="FF009900"/>
        </patternFill>
      </fill>
    </dxf>
    <dxf>
      <fill>
        <patternFill>
          <bgColor rgb="FFFFC000"/>
        </patternFill>
      </fill>
    </dxf>
    <dxf>
      <fill>
        <patternFill>
          <bgColor rgb="FF99FF66"/>
        </patternFill>
      </fill>
    </dxf>
    <dxf>
      <font>
        <color theme="0"/>
      </font>
      <fill>
        <patternFill>
          <bgColor rgb="FFFF0000"/>
        </patternFill>
      </fill>
    </dxf>
    <dxf>
      <fill>
        <patternFill>
          <bgColor rgb="FFFFFF99"/>
        </patternFill>
      </fill>
    </dxf>
    <dxf>
      <fill>
        <patternFill>
          <bgColor rgb="FF33CC33"/>
        </patternFill>
      </fill>
    </dxf>
    <dxf>
      <fill>
        <patternFill>
          <bgColor rgb="FFFFC000"/>
        </patternFill>
      </fill>
    </dxf>
    <dxf>
      <fill>
        <patternFill>
          <bgColor rgb="FF99FF66"/>
        </patternFill>
      </fill>
    </dxf>
    <dxf>
      <font>
        <color theme="0"/>
      </font>
      <fill>
        <patternFill>
          <bgColor rgb="FFFF0000"/>
        </patternFill>
      </fill>
    </dxf>
    <dxf>
      <font>
        <color theme="0"/>
      </font>
      <fill>
        <patternFill>
          <bgColor rgb="FFFF0000"/>
        </patternFill>
      </fill>
    </dxf>
    <dxf>
      <fill>
        <patternFill>
          <bgColor rgb="FFFFFF99"/>
        </patternFill>
      </fill>
    </dxf>
    <dxf>
      <fill>
        <patternFill>
          <bgColor rgb="FF33CC33"/>
        </patternFill>
      </fill>
    </dxf>
    <dxf>
      <fill>
        <patternFill>
          <bgColor theme="0"/>
        </patternFill>
      </fill>
    </dxf>
    <dxf>
      <fill>
        <patternFill>
          <bgColor rgb="FF92D050"/>
        </patternFill>
      </fill>
    </dxf>
    <dxf>
      <fill>
        <patternFill>
          <bgColor rgb="FF00B050"/>
        </patternFill>
      </fill>
    </dxf>
    <dxf>
      <fill>
        <patternFill>
          <bgColor rgb="FFFFCC00"/>
        </patternFill>
      </fill>
    </dxf>
    <dxf>
      <font>
        <color theme="0"/>
      </font>
      <fill>
        <patternFill>
          <bgColor rgb="FFFF0000"/>
        </patternFill>
      </fill>
    </dxf>
    <dxf>
      <fill>
        <patternFill>
          <bgColor rgb="FF99FF33"/>
        </patternFill>
      </fill>
    </dxf>
    <dxf>
      <font>
        <color theme="0"/>
      </font>
      <fill>
        <patternFill>
          <bgColor rgb="FFFF0000"/>
        </patternFill>
      </fill>
    </dxf>
    <dxf>
      <fill>
        <patternFill>
          <bgColor rgb="FFFFFF99"/>
        </patternFill>
      </fill>
    </dxf>
    <dxf>
      <fill>
        <patternFill>
          <bgColor rgb="FFFFC000"/>
        </patternFill>
      </fill>
    </dxf>
    <dxf>
      <fill>
        <patternFill>
          <bgColor rgb="FFFFFF99"/>
        </patternFill>
      </fill>
    </dxf>
    <dxf>
      <font>
        <color theme="0"/>
      </font>
      <fill>
        <patternFill>
          <bgColor rgb="FFFF0000"/>
        </patternFill>
      </fill>
    </dxf>
    <dxf>
      <fill>
        <patternFill>
          <bgColor rgb="FF92D050"/>
        </patternFill>
      </fill>
    </dxf>
    <dxf>
      <fill>
        <patternFill>
          <bgColor rgb="FF009900"/>
        </patternFill>
      </fill>
    </dxf>
    <dxf>
      <fill>
        <patternFill>
          <bgColor rgb="FF99FF33"/>
        </patternFill>
      </fill>
    </dxf>
    <dxf>
      <fill>
        <patternFill>
          <bgColor rgb="FF92D050"/>
        </patternFill>
      </fill>
    </dxf>
    <dxf>
      <fill>
        <patternFill>
          <bgColor rgb="FF92D050"/>
        </patternFill>
      </fill>
    </dxf>
    <dxf>
      <fill>
        <patternFill>
          <bgColor rgb="FFFFFF99"/>
        </patternFill>
      </fill>
    </dxf>
    <dxf>
      <fill>
        <patternFill>
          <bgColor rgb="FFFFC000"/>
        </patternFill>
      </fill>
    </dxf>
    <dxf>
      <font>
        <color theme="0"/>
      </font>
      <fill>
        <patternFill>
          <bgColor rgb="FFFF0000"/>
        </patternFill>
      </fill>
    </dxf>
    <dxf>
      <fill>
        <patternFill>
          <bgColor rgb="FF00B050"/>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9FF33"/>
        </patternFill>
      </fill>
    </dxf>
    <dxf>
      <fill>
        <patternFill>
          <bgColor rgb="FF99FF33"/>
        </patternFill>
      </fill>
    </dxf>
    <dxf>
      <font>
        <color theme="0"/>
      </font>
      <fill>
        <patternFill>
          <bgColor rgb="FFFF0000"/>
        </patternFill>
      </fill>
    </dxf>
    <dxf>
      <fill>
        <patternFill>
          <bgColor rgb="FFFFC000"/>
        </patternFill>
      </fill>
    </dxf>
    <dxf>
      <fill>
        <patternFill>
          <bgColor rgb="FFFFFF99"/>
        </patternFill>
      </fill>
    </dxf>
    <dxf>
      <fill>
        <patternFill>
          <bgColor rgb="FF009900"/>
        </patternFill>
      </fill>
    </dxf>
    <dxf>
      <fill>
        <patternFill>
          <bgColor rgb="FF92D050"/>
        </patternFill>
      </fill>
    </dxf>
    <dxf>
      <fill>
        <patternFill>
          <bgColor rgb="FFFFC000"/>
        </patternFill>
      </fill>
    </dxf>
    <dxf>
      <fill>
        <patternFill>
          <bgColor rgb="FFFFFF99"/>
        </patternFill>
      </fill>
    </dxf>
    <dxf>
      <fill>
        <patternFill>
          <bgColor rgb="FF009900"/>
        </patternFill>
      </fill>
    </dxf>
    <dxf>
      <fill>
        <patternFill>
          <bgColor rgb="FF92D050"/>
        </patternFill>
      </fill>
    </dxf>
    <dxf>
      <font>
        <color theme="0"/>
      </font>
      <fill>
        <patternFill>
          <bgColor rgb="FFFF0000"/>
        </patternFill>
      </fill>
    </dxf>
    <dxf>
      <font>
        <color theme="0"/>
      </font>
      <fill>
        <patternFill>
          <bgColor rgb="FFFF0000"/>
        </patternFill>
      </fill>
    </dxf>
    <dxf>
      <fill>
        <patternFill>
          <bgColor rgb="FFFFC000"/>
        </patternFill>
      </fill>
    </dxf>
    <dxf>
      <fill>
        <patternFill>
          <bgColor rgb="FFFFFF99"/>
        </patternFill>
      </fill>
    </dxf>
    <dxf>
      <fill>
        <patternFill>
          <bgColor rgb="FF009900"/>
        </patternFill>
      </fill>
    </dxf>
    <dxf>
      <fill>
        <patternFill>
          <bgColor rgb="FF92D050"/>
        </patternFill>
      </fill>
    </dxf>
    <dxf>
      <font>
        <color theme="0"/>
      </font>
      <fill>
        <patternFill>
          <bgColor rgb="FFFF0000"/>
        </patternFill>
      </fill>
    </dxf>
    <dxf>
      <fill>
        <patternFill>
          <bgColor rgb="FF33CC33"/>
        </patternFill>
      </fill>
    </dxf>
    <dxf>
      <fill>
        <patternFill>
          <bgColor rgb="FF99FF66"/>
        </patternFill>
      </fill>
    </dxf>
    <dxf>
      <fill>
        <patternFill>
          <bgColor rgb="FFFFFF99"/>
        </patternFill>
      </fill>
    </dxf>
    <dxf>
      <fill>
        <patternFill>
          <bgColor rgb="FFFFC000"/>
        </patternFill>
      </fill>
    </dxf>
    <dxf>
      <fill>
        <patternFill>
          <bgColor rgb="FF33CC33"/>
        </patternFill>
      </fill>
    </dxf>
    <dxf>
      <fill>
        <patternFill>
          <bgColor rgb="FF99FF66"/>
        </patternFill>
      </fill>
    </dxf>
    <dxf>
      <fill>
        <patternFill>
          <bgColor rgb="FFFFFF99"/>
        </patternFill>
      </fill>
    </dxf>
    <dxf>
      <fill>
        <patternFill>
          <bgColor rgb="FFFFC000"/>
        </patternFill>
      </fill>
    </dxf>
    <dxf>
      <font>
        <color theme="0"/>
      </font>
      <fill>
        <patternFill>
          <bgColor rgb="FFFF0000"/>
        </patternFill>
      </fill>
    </dxf>
    <dxf>
      <fill>
        <patternFill>
          <bgColor rgb="FF99FF66"/>
        </patternFill>
      </fill>
    </dxf>
    <dxf>
      <font>
        <color theme="0"/>
      </font>
      <fill>
        <patternFill>
          <bgColor rgb="FFFF0000"/>
        </patternFill>
      </fill>
    </dxf>
    <dxf>
      <font>
        <color theme="0"/>
      </font>
      <fill>
        <patternFill>
          <bgColor rgb="FFFF0000"/>
        </patternFill>
      </fill>
    </dxf>
    <dxf>
      <fill>
        <patternFill>
          <bgColor rgb="FFFFC000"/>
        </patternFill>
      </fill>
    </dxf>
    <dxf>
      <fill>
        <patternFill>
          <bgColor rgb="FFFFFF99"/>
        </patternFill>
      </fill>
    </dxf>
    <dxf>
      <fill>
        <patternFill>
          <bgColor rgb="FF33CC33"/>
        </patternFill>
      </fill>
    </dxf>
    <dxf>
      <fill>
        <patternFill>
          <bgColor theme="0"/>
        </patternFill>
      </fill>
    </dxf>
    <dxf>
      <font>
        <color theme="0"/>
      </font>
      <fill>
        <patternFill>
          <bgColor rgb="FFFF0000"/>
        </patternFill>
      </fill>
    </dxf>
    <dxf>
      <fill>
        <patternFill>
          <bgColor rgb="FFFFC000"/>
        </patternFill>
      </fill>
    </dxf>
    <dxf>
      <fill>
        <patternFill>
          <bgColor rgb="FF33CC33"/>
        </patternFill>
      </fill>
    </dxf>
    <dxf>
      <fill>
        <patternFill>
          <bgColor rgb="FF99FF66"/>
        </patternFill>
      </fill>
    </dxf>
    <dxf>
      <fill>
        <patternFill>
          <bgColor rgb="FFFFFF99"/>
        </patternFill>
      </fill>
    </dxf>
    <dxf>
      <fill>
        <patternFill>
          <bgColor theme="0"/>
        </patternFill>
      </fill>
    </dxf>
    <dxf>
      <font>
        <color theme="0"/>
      </font>
      <fill>
        <patternFill>
          <bgColor rgb="FFFF0000"/>
        </patternFill>
      </fill>
    </dxf>
    <dxf>
      <font>
        <color theme="0"/>
      </font>
      <fill>
        <patternFill>
          <bgColor rgb="FFFF0000"/>
        </patternFill>
      </fill>
    </dxf>
    <dxf>
      <fill>
        <patternFill>
          <bgColor rgb="FFFFCC00"/>
        </patternFill>
      </fill>
    </dxf>
    <dxf>
      <fill>
        <patternFill>
          <bgColor rgb="FF00B050"/>
        </patternFill>
      </fill>
    </dxf>
    <dxf>
      <fill>
        <patternFill>
          <bgColor rgb="FF99FF33"/>
        </patternFill>
      </fill>
    </dxf>
    <dxf>
      <fill>
        <patternFill>
          <bgColor rgb="FF92D050"/>
        </patternFill>
      </fill>
    </dxf>
    <dxf>
      <fill>
        <patternFill>
          <bgColor rgb="FFFFFF99"/>
        </patternFill>
      </fill>
    </dxf>
    <dxf>
      <font>
        <color theme="0"/>
      </font>
      <fill>
        <patternFill>
          <bgColor rgb="FFFF0000"/>
        </patternFill>
      </fill>
    </dxf>
    <dxf>
      <fill>
        <patternFill>
          <bgColor rgb="FFFFFF99"/>
        </patternFill>
      </fill>
    </dxf>
    <dxf>
      <fill>
        <patternFill>
          <bgColor rgb="FF99FF33"/>
        </patternFill>
      </fill>
    </dxf>
    <dxf>
      <font>
        <color theme="0"/>
      </font>
      <fill>
        <patternFill>
          <bgColor rgb="FFFF0000"/>
        </patternFill>
      </fill>
    </dxf>
    <dxf>
      <font>
        <color theme="0"/>
      </font>
      <fill>
        <patternFill>
          <bgColor rgb="FFFF0000"/>
        </patternFill>
      </fill>
    </dxf>
    <dxf>
      <fill>
        <patternFill>
          <bgColor rgb="FFFFCC00"/>
        </patternFill>
      </fill>
    </dxf>
    <dxf>
      <fill>
        <patternFill>
          <bgColor rgb="FF00B050"/>
        </patternFill>
      </fill>
    </dxf>
    <dxf>
      <fill>
        <patternFill>
          <bgColor rgb="FF92D050"/>
        </patternFill>
      </fill>
    </dxf>
    <dxf>
      <font>
        <color theme="0"/>
      </font>
      <fill>
        <patternFill>
          <bgColor rgb="FFFF0000"/>
        </patternFill>
      </fill>
    </dxf>
    <dxf>
      <fill>
        <patternFill>
          <bgColor rgb="FFFFC000"/>
        </patternFill>
      </fill>
    </dxf>
    <dxf>
      <fill>
        <patternFill>
          <bgColor rgb="FFFFFF99"/>
        </patternFill>
      </fill>
    </dxf>
    <dxf>
      <fill>
        <patternFill>
          <bgColor rgb="FF009900"/>
        </patternFill>
      </fill>
    </dxf>
    <dxf>
      <fill>
        <patternFill>
          <bgColor rgb="FF92D050"/>
        </patternFill>
      </fill>
    </dxf>
    <dxf>
      <fill>
        <patternFill>
          <bgColor rgb="FF00B050"/>
        </patternFill>
      </fill>
    </dxf>
    <dxf>
      <fill>
        <patternFill>
          <bgColor rgb="FF92D050"/>
        </patternFill>
      </fill>
    </dxf>
    <dxf>
      <font>
        <color theme="0"/>
      </font>
      <fill>
        <patternFill>
          <bgColor rgb="FFFF0000"/>
        </patternFill>
      </fill>
    </dxf>
    <dxf>
      <fill>
        <patternFill>
          <bgColor rgb="FFFFC000"/>
        </patternFill>
      </fill>
    </dxf>
    <dxf>
      <fill>
        <patternFill>
          <bgColor rgb="FFFFFF99"/>
        </patternFill>
      </fill>
    </dxf>
    <dxf>
      <fill>
        <patternFill>
          <bgColor rgb="FF92D050"/>
        </patternFill>
      </fill>
    </dxf>
    <dxf>
      <fill>
        <patternFill>
          <bgColor rgb="FF99FF33"/>
        </patternFill>
      </fill>
    </dxf>
    <dxf>
      <fill>
        <patternFill>
          <bgColor rgb="FF99FF33"/>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FFC000"/>
        </patternFill>
      </fill>
    </dxf>
    <dxf>
      <font>
        <color theme="0"/>
      </font>
      <fill>
        <patternFill>
          <bgColor rgb="FFFF0000"/>
        </patternFill>
      </fill>
    </dxf>
    <dxf>
      <fill>
        <patternFill>
          <bgColor rgb="FF92D050"/>
        </patternFill>
      </fill>
    </dxf>
    <dxf>
      <fill>
        <patternFill>
          <bgColor rgb="FF009900"/>
        </patternFill>
      </fill>
    </dxf>
    <dxf>
      <fill>
        <patternFill>
          <bgColor rgb="FFFFFF99"/>
        </patternFill>
      </fill>
    </dxf>
    <dxf>
      <fill>
        <patternFill>
          <bgColor rgb="FF92D050"/>
        </patternFill>
      </fill>
    </dxf>
    <dxf>
      <fill>
        <patternFill>
          <bgColor rgb="FF009900"/>
        </patternFill>
      </fill>
    </dxf>
    <dxf>
      <fill>
        <patternFill>
          <bgColor rgb="FFFFFF99"/>
        </patternFill>
      </fill>
    </dxf>
    <dxf>
      <font>
        <color theme="0"/>
      </font>
      <fill>
        <patternFill>
          <bgColor rgb="FFFF0000"/>
        </patternFill>
      </fill>
    </dxf>
    <dxf>
      <fill>
        <patternFill>
          <bgColor rgb="FFFFC000"/>
        </patternFill>
      </fill>
    </dxf>
    <dxf>
      <fill>
        <patternFill>
          <bgColor rgb="FF33CC33"/>
        </patternFill>
      </fill>
    </dxf>
    <dxf>
      <fill>
        <patternFill>
          <bgColor rgb="FF99FF66"/>
        </patternFill>
      </fill>
    </dxf>
    <dxf>
      <font>
        <color theme="0"/>
      </font>
      <fill>
        <patternFill>
          <bgColor rgb="FFFF0000"/>
        </patternFill>
      </fill>
    </dxf>
    <dxf>
      <fill>
        <patternFill>
          <bgColor rgb="FFFFC000"/>
        </patternFill>
      </fill>
    </dxf>
    <dxf>
      <fill>
        <patternFill>
          <bgColor rgb="FFFFFF99"/>
        </patternFill>
      </fill>
    </dxf>
    <dxf>
      <font>
        <color theme="0"/>
      </font>
      <fill>
        <patternFill>
          <bgColor rgb="FFFF0000"/>
        </patternFill>
      </fill>
    </dxf>
    <dxf>
      <font>
        <color theme="0"/>
      </font>
      <fill>
        <patternFill>
          <bgColor rgb="FFFF0000"/>
        </patternFill>
      </fill>
    </dxf>
    <dxf>
      <fill>
        <patternFill>
          <bgColor rgb="FFFFC000"/>
        </patternFill>
      </fill>
    </dxf>
    <dxf>
      <fill>
        <patternFill>
          <bgColor rgb="FFFFFF99"/>
        </patternFill>
      </fill>
    </dxf>
    <dxf>
      <fill>
        <patternFill>
          <bgColor rgb="FF33CC33"/>
        </patternFill>
      </fill>
    </dxf>
    <dxf>
      <fill>
        <patternFill>
          <bgColor rgb="FF99FF66"/>
        </patternFill>
      </fill>
    </dxf>
    <dxf>
      <fill>
        <patternFill>
          <bgColor theme="0"/>
        </patternFill>
      </fill>
    </dxf>
    <dxf>
      <fill>
        <patternFill>
          <bgColor rgb="FF99FF33"/>
        </patternFill>
      </fill>
    </dxf>
    <dxf>
      <font>
        <color theme="0"/>
      </font>
      <fill>
        <patternFill>
          <bgColor rgb="FFFF0000"/>
        </patternFill>
      </fill>
    </dxf>
    <dxf>
      <font>
        <color theme="0"/>
      </font>
      <fill>
        <patternFill>
          <bgColor rgb="FFFF0000"/>
        </patternFill>
      </fill>
    </dxf>
    <dxf>
      <fill>
        <patternFill>
          <bgColor rgb="FFFFCC00"/>
        </patternFill>
      </fill>
    </dxf>
    <dxf>
      <fill>
        <patternFill>
          <bgColor rgb="FF00B050"/>
        </patternFill>
      </fill>
    </dxf>
    <dxf>
      <fill>
        <patternFill>
          <bgColor rgb="FF92D050"/>
        </patternFill>
      </fill>
    </dxf>
    <dxf>
      <fill>
        <patternFill>
          <bgColor rgb="FFFFFF99"/>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tableStyle name="Tabla Impacto-style" pivot="0" count="3">
      <tableStyleElement type="headerRow" dxfId="866"/>
      <tableStyleElement type="firstRowStripe" dxfId="865"/>
      <tableStyleElement type="secondRowStripe" dxfId="864"/>
    </tableStyle>
  </tableStyles>
  <colors>
    <mruColors>
      <color rgb="FF99FF66"/>
      <color rgb="FF99FF33"/>
      <color rgb="FF33CC33"/>
      <color rgb="FFFFFF99"/>
      <color rgb="FF009900"/>
      <color rgb="FFFFFFCC"/>
      <color rgb="FFFFFFFF"/>
      <color rgb="FFFF99FF"/>
      <color rgb="FFFF00FF"/>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9" Type="http://customschemas.google.com/relationships/workbookmetadata" Target="metadata"/><Relationship Id="rId21" Type="http://schemas.openxmlformats.org/officeDocument/2006/relationships/externalLink" Target="externalLinks/externalLink7.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externalLink" Target="externalLinks/externalLink19.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externalLink" Target="externalLinks/externalLink15.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externalLink" Target="externalLinks/externalLink18.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externalLink" Target="externalLinks/externalLink14.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externalLink" Target="externalLinks/externalLink1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externalLink" Target="externalLinks/externalLink16.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200025</xdr:colOff>
      <xdr:row>0</xdr:row>
      <xdr:rowOff>123825</xdr:rowOff>
    </xdr:from>
    <xdr:to>
      <xdr:col>1</xdr:col>
      <xdr:colOff>1285875</xdr:colOff>
      <xdr:row>3</xdr:row>
      <xdr:rowOff>178434</xdr:rowOff>
    </xdr:to>
    <xdr:pic>
      <xdr:nvPicPr>
        <xdr:cNvPr id="2" name="Imagen 1" descr="Escudo de la Alcaldía Mayor de Bogotá D.C. - Unidad Administrativa Especial Cuerpo Oficial de Bomberos">
          <a:extLst>
            <a:ext uri="{FF2B5EF4-FFF2-40B4-BE49-F238E27FC236}">
              <a16:creationId xmlns:a16="http://schemas.microsoft.com/office/drawing/2014/main" id="{A3A71537-11EE-6760-8D3B-71F4AB435E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23825"/>
          <a:ext cx="1085850" cy="88328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555625</xdr:colOff>
      <xdr:row>4</xdr:row>
      <xdr:rowOff>22227</xdr:rowOff>
    </xdr:from>
    <xdr:to>
      <xdr:col>1</xdr:col>
      <xdr:colOff>2000250</xdr:colOff>
      <xdr:row>5</xdr:row>
      <xdr:rowOff>393701</xdr:rowOff>
    </xdr:to>
    <xdr:pic>
      <xdr:nvPicPr>
        <xdr:cNvPr id="2" name="Imagen 1">
          <a:extLst>
            <a:ext uri="{FF2B5EF4-FFF2-40B4-BE49-F238E27FC236}">
              <a16:creationId xmlns:a16="http://schemas.microsoft.com/office/drawing/2014/main" id="{00000000-0008-0000-0900-000002000000}"/>
            </a:ext>
            <a:ext uri="{C183D7F6-B498-43B3-948B-1728B52AA6E4}">
              <adec:decorative xmlns="" xmlns:adec="http://schemas.microsoft.com/office/drawing/2017/decorative" val="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3825" y="1527177"/>
          <a:ext cx="1444625" cy="1038224"/>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1381125</xdr:colOff>
      <xdr:row>3</xdr:row>
      <xdr:rowOff>292100</xdr:rowOff>
    </xdr:from>
    <xdr:to>
      <xdr:col>2</xdr:col>
      <xdr:colOff>1071562</xdr:colOff>
      <xdr:row>5</xdr:row>
      <xdr:rowOff>536575</xdr:rowOff>
    </xdr:to>
    <xdr:pic>
      <xdr:nvPicPr>
        <xdr:cNvPr id="2" name="Imagen 1">
          <a:extLst>
            <a:ext uri="{FF2B5EF4-FFF2-40B4-BE49-F238E27FC236}">
              <a16:creationId xmlns:a16="http://schemas.microsoft.com/office/drawing/2014/main" id="{00000000-0008-0000-0A00-000002000000}"/>
            </a:ext>
            <a:ext uri="{C183D7F6-B498-43B3-948B-1728B52AA6E4}">
              <adec:decorative xmlns="" xmlns:adec="http://schemas.microsoft.com/office/drawing/2017/decorative" val="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06625" y="863600"/>
          <a:ext cx="2071687" cy="16414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1063625</xdr:colOff>
      <xdr:row>3</xdr:row>
      <xdr:rowOff>6350</xdr:rowOff>
    </xdr:from>
    <xdr:to>
      <xdr:col>2</xdr:col>
      <xdr:colOff>754062</xdr:colOff>
      <xdr:row>5</xdr:row>
      <xdr:rowOff>212725</xdr:rowOff>
    </xdr:to>
    <xdr:pic>
      <xdr:nvPicPr>
        <xdr:cNvPr id="2" name="Imagen 1">
          <a:extLst>
            <a:ext uri="{FF2B5EF4-FFF2-40B4-BE49-F238E27FC236}">
              <a16:creationId xmlns:a16="http://schemas.microsoft.com/office/drawing/2014/main" id="{8C2D934A-4135-4BCD-9BE3-BC6733E9FFE8}"/>
            </a:ext>
            <a:ext uri="{C183D7F6-B498-43B3-948B-1728B52AA6E4}">
              <adec:decorative xmlns="" xmlns:adec="http://schemas.microsoft.com/office/drawing/2017/decorative" val="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1825" y="711200"/>
          <a:ext cx="2062162" cy="11779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1539875</xdr:colOff>
      <xdr:row>3</xdr:row>
      <xdr:rowOff>6351</xdr:rowOff>
    </xdr:from>
    <xdr:to>
      <xdr:col>2</xdr:col>
      <xdr:colOff>1524000</xdr:colOff>
      <xdr:row>5</xdr:row>
      <xdr:rowOff>317501</xdr:rowOff>
    </xdr:to>
    <xdr:pic>
      <xdr:nvPicPr>
        <xdr:cNvPr id="2" name="Imagen 1">
          <a:extLst>
            <a:ext uri="{FF2B5EF4-FFF2-40B4-BE49-F238E27FC236}">
              <a16:creationId xmlns:a16="http://schemas.microsoft.com/office/drawing/2014/main" id="{00000000-0008-0000-0200-000002000000}"/>
            </a:ext>
            <a:ext uri="{C183D7F6-B498-43B3-948B-1728B52AA6E4}">
              <adec:decorative xmlns="" xmlns:adec="http://schemas.microsoft.com/office/drawing/2017/decorative" val="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5375" y="768351"/>
          <a:ext cx="2365375" cy="13271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206375</xdr:colOff>
      <xdr:row>4</xdr:row>
      <xdr:rowOff>307976</xdr:rowOff>
    </xdr:from>
    <xdr:to>
      <xdr:col>1</xdr:col>
      <xdr:colOff>2222501</xdr:colOff>
      <xdr:row>6</xdr:row>
      <xdr:rowOff>254000</xdr:rowOff>
    </xdr:to>
    <xdr:pic>
      <xdr:nvPicPr>
        <xdr:cNvPr id="2" name="Imagen 1">
          <a:extLst>
            <a:ext uri="{FF2B5EF4-FFF2-40B4-BE49-F238E27FC236}">
              <a16:creationId xmlns:a16="http://schemas.microsoft.com/office/drawing/2014/main" id="{00000000-0008-0000-0300-000002000000}"/>
            </a:ext>
            <a:ext uri="{C183D7F6-B498-43B3-948B-1728B52AA6E4}">
              <adec:decorative xmlns="" xmlns:adec="http://schemas.microsoft.com/office/drawing/2017/decorative" val="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1875" y="1069976"/>
          <a:ext cx="2016126" cy="159702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1063625</xdr:colOff>
      <xdr:row>6</xdr:row>
      <xdr:rowOff>6350</xdr:rowOff>
    </xdr:from>
    <xdr:to>
      <xdr:col>2</xdr:col>
      <xdr:colOff>277812</xdr:colOff>
      <xdr:row>7</xdr:row>
      <xdr:rowOff>508000</xdr:rowOff>
    </xdr:to>
    <xdr:pic>
      <xdr:nvPicPr>
        <xdr:cNvPr id="2" name="Imagen 1">
          <a:extLst>
            <a:ext uri="{FF2B5EF4-FFF2-40B4-BE49-F238E27FC236}">
              <a16:creationId xmlns:a16="http://schemas.microsoft.com/office/drawing/2014/main" id="{00000000-0008-0000-0400-000002000000}"/>
            </a:ext>
            <a:ext uri="{C183D7F6-B498-43B3-948B-1728B52AA6E4}">
              <adec:decorative xmlns="" xmlns:adec="http://schemas.microsoft.com/office/drawing/2017/decorative" val="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9125" y="1276350"/>
          <a:ext cx="2071687" cy="120015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285750</xdr:colOff>
      <xdr:row>6</xdr:row>
      <xdr:rowOff>904875</xdr:rowOff>
    </xdr:from>
    <xdr:to>
      <xdr:col>2</xdr:col>
      <xdr:colOff>2714625</xdr:colOff>
      <xdr:row>9</xdr:row>
      <xdr:rowOff>365125</xdr:rowOff>
    </xdr:to>
    <xdr:pic>
      <xdr:nvPicPr>
        <xdr:cNvPr id="2" name="Imagen 1">
          <a:extLst>
            <a:ext uri="{FF2B5EF4-FFF2-40B4-BE49-F238E27FC236}">
              <a16:creationId xmlns:a16="http://schemas.microsoft.com/office/drawing/2014/main" id="{00000000-0008-0000-0500-000002000000}"/>
            </a:ext>
            <a:ext uri="{C183D7F6-B498-43B3-948B-1728B52AA6E4}">
              <adec:decorative xmlns="" xmlns:adec="http://schemas.microsoft.com/office/drawing/2017/decorative" val="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950" y="1990725"/>
          <a:ext cx="4800600" cy="371792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1635124</xdr:colOff>
      <xdr:row>2</xdr:row>
      <xdr:rowOff>434976</xdr:rowOff>
    </xdr:from>
    <xdr:to>
      <xdr:col>1</xdr:col>
      <xdr:colOff>7048499</xdr:colOff>
      <xdr:row>5</xdr:row>
      <xdr:rowOff>1428750</xdr:rowOff>
    </xdr:to>
    <xdr:pic>
      <xdr:nvPicPr>
        <xdr:cNvPr id="2" name="Imagen 1">
          <a:extLst>
            <a:ext uri="{FF2B5EF4-FFF2-40B4-BE49-F238E27FC236}">
              <a16:creationId xmlns:a16="http://schemas.microsoft.com/office/drawing/2014/main" id="{00000000-0008-0000-0600-000002000000}"/>
            </a:ext>
            <a:ext uri="{C183D7F6-B498-43B3-948B-1728B52AA6E4}">
              <adec:decorative xmlns="" xmlns:adec="http://schemas.microsoft.com/office/drawing/2017/decorative" val="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92374" y="2530476"/>
          <a:ext cx="5413375" cy="3422649"/>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555625</xdr:colOff>
      <xdr:row>5</xdr:row>
      <xdr:rowOff>212727</xdr:rowOff>
    </xdr:from>
    <xdr:to>
      <xdr:col>1</xdr:col>
      <xdr:colOff>2000250</xdr:colOff>
      <xdr:row>7</xdr:row>
      <xdr:rowOff>63501</xdr:rowOff>
    </xdr:to>
    <xdr:pic>
      <xdr:nvPicPr>
        <xdr:cNvPr id="2" name="Imagen 1">
          <a:extLst>
            <a:ext uri="{FF2B5EF4-FFF2-40B4-BE49-F238E27FC236}">
              <a16:creationId xmlns:a16="http://schemas.microsoft.com/office/drawing/2014/main" id="{00000000-0008-0000-0700-000002000000}"/>
            </a:ext>
            <a:ext uri="{C183D7F6-B498-43B3-948B-1728B52AA6E4}">
              <adec:decorative xmlns="" xmlns:adec="http://schemas.microsoft.com/office/drawing/2017/decorative" val="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1125" y="1927227"/>
          <a:ext cx="1444625" cy="1025524"/>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1063625</xdr:colOff>
      <xdr:row>3</xdr:row>
      <xdr:rowOff>6350</xdr:rowOff>
    </xdr:from>
    <xdr:to>
      <xdr:col>2</xdr:col>
      <xdr:colOff>2508250</xdr:colOff>
      <xdr:row>5</xdr:row>
      <xdr:rowOff>349250</xdr:rowOff>
    </xdr:to>
    <xdr:pic>
      <xdr:nvPicPr>
        <xdr:cNvPr id="2" name="Imagen 1">
          <a:extLst>
            <a:ext uri="{FF2B5EF4-FFF2-40B4-BE49-F238E27FC236}">
              <a16:creationId xmlns:a16="http://schemas.microsoft.com/office/drawing/2014/main" id="{00000000-0008-0000-0800-000002000000}"/>
            </a:ext>
            <a:ext uri="{C183D7F6-B498-43B3-948B-1728B52AA6E4}">
              <adec:decorative xmlns="" xmlns:adec="http://schemas.microsoft.com/office/drawing/2017/decorative" val="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9125" y="736600"/>
          <a:ext cx="3825875" cy="22796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li/Documents/IDRD%202021/RIESGOS%20DE%20CORRUPCI&#211;N/MR%20Instrumentos%20financiacion%20V13.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mapas/RECURSOS/MATRIZ%20RIESGOS%20GESTION%202025%20RECURSO%20FISICO%2022%20-%2023%20,%2027%20mayo%20-%205,%2011%20%20junio%20ANA.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mapas/RECURSOS/MATRIZ%20RIESGOS%20GESTION%202025%20RECURSO%20FISICO%2022%20-%2023%20,%2027%20mayo%20-%205,%2011%20,%2016%20%20y%2019%20%20junio%20albert%20solo.xlsx" TargetMode="External"/></Relationships>
</file>

<file path=xl/externalLinks/_rels/externalLink12.xml.rels><?xml version="1.0" encoding="UTF-8" standalone="yes"?>
<Relationships xmlns="http://schemas.openxmlformats.org/package/2006/relationships"><Relationship Id="rId2" Type="http://schemas.microsoft.com/office/2019/04/relationships/externalLinkLongPath" Target="/Users/sebastian/Downloads/DOCUMENTOS%20%20BOMBEROS/contextos%20elaborados/FINALES/MAPAS%20RIESGOS%20GESTION%20-FISCAL-%20CORRUPCI&#211;N/SERVICIO%20CIUDADANA/MATRIZ%20RIESGOS%20GESTION%202025%20ATN%20CIUDADANO.xlsx?E68FD27F" TargetMode="External"/><Relationship Id="rId1" Type="http://schemas.openxmlformats.org/officeDocument/2006/relationships/externalLinkPath" Target="file:///\\E68FD27F\MATRIZ%20RIESGOS%20GESTION%202025%20ATN%20CIUDADAN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MAPAS%20RIESGOS%20GESTION%20-FISCAL-%20CORRUPCI&#211;N/SERVICIO%20CIUDADANA/MATRIZ%20RIESGOS%20GESTION%202025%20ATN%20CIUDADANO.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mapas/MATRIZ%20RIESGOS%20GESTION%202025%20%20REDUCCION%2007012025.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MAPAS%20RIESGOS%20GESTION%20-FISCAL-%20CORRUPCI&#211;N/JURIDICA/MATRIZ%20RIESGOS%20GESTION%20JURIDICA%20%20JULIO2025.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MAPAS%20RIESGOS%20GESTION%20-FISCAL-%20CORRUPCI&#211;N/TALENTO%20HUMANO/MATRIZ%20RIESGOS%20GESTION%20%20TALENTO%20HUMANO%202025.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MAPAS%20RIESGOS%20GESTION%20-FISCAL-%20CORRUPCI&#211;N/EVALUACION/MATRIZ%20RIESGOS%20GESTION%202025%20%20EVALAUCION.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mapas/EVALUACION/MATRIZ%20RIESGOS%20GESTION%202025%20CONTROL%20INTERNO.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bomberosbog-my.sharepoint.com/personal/etorres_bomberosbogota_gov_co/Documents/ARCHIVOS%20ANDREA/Datos%20adjuntos/MATRIZ%20RIESGOS%20GESTION%20EVALUACION%20%20TOD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torres/Downloads/GE-PR01-FT01%20MAPA%20DE%20RIESGOS%20%20DE%20GESTION%20%20ESTRATEGICA%202708202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APAS%20RIESGOS%20GESTION%20-FISCAL-%20CORRUPCI&#211;N/MANEJO/MATRIZ%20RIESGOS%20GESTION%202025%20%20MANEJO%20VF%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APAS%20RIESGOS%20GESTION%20-FISCAL-%20CORRUPCI&#211;N/REDUCCION/MATRIZ%20RIESGOS%20GESTION%202025%20%20REDUCCION.xlsx"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Users/sebastian/Downloads/DOCUMENTOS%20%20BOMBEROS/contextos%20elaborados/FINALES/MAPAS%20RIESGOS%20GESTION%20-FISCAL-%20CORRUPCI&#211;N/TIC%20Y%20COMUNICACIONES/MATRIZ%20RIESGOS%20GESTION%202025%20TIC%2029%20julio%20%2031%20de%20julio%20.xlsx?4175233C" TargetMode="External"/><Relationship Id="rId1" Type="http://schemas.openxmlformats.org/officeDocument/2006/relationships/externalLinkPath" Target="file:///\\4175233C\MATRIZ%20RIESGOS%20GESTION%202025%20TIC%2029%20julio%20%2031%20de%20julio%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APAS%20RIESGOS%20GESTION%20-FISCAL-%20CORRUPCI&#211;N/TIC%20Y%20COMUNICACIONES/GE-PR-01-FT01%20MAPA%20DE%20RIESGOS%20GESTION%20TIC.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APAS%20RIESGOS%20GESTION%20-FISCAL-%20CORRUPCI&#211;N/TIC%20Y%20COMUNICACIONES/MATRIZ%20RIESGOS%20GESTION%202025%20TIC%2029%20julio%20%2031%20de%20julio%2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APAS%20RIESGOS%20GESTION%20-FISCAL-%20CORRUPCI&#211;N/RECURSOS/MATRIZ%20RIESGOS%20GESTION%202025%20RECURSOS.xlsx" TargetMode="External"/></Relationships>
</file>

<file path=xl/externalLinks/_rels/externalLink9.xml.rels><?xml version="1.0" encoding="UTF-8" standalone="yes"?>
<Relationships xmlns="http://schemas.openxmlformats.org/package/2006/relationships"><Relationship Id="rId2" Type="http://schemas.microsoft.com/office/2019/04/relationships/externalLinkLongPath" Target="/Users/sebastian/Downloads/DOCUMENTOS%20%20BOMBEROS/contextos%20elaborados/FINALES/mapas/RECURSOS/MATRIZ%20RIESGOS%20GESTION%202025%20RECURSO%20FISICO%2022%20-%2023%20,%2027%20mayo%20-%205,%2011%20,%2016%20%20y%2019%20%20junio%20albert%20solo.xlsx?DD7960F8" TargetMode="External"/><Relationship Id="rId1" Type="http://schemas.openxmlformats.org/officeDocument/2006/relationships/externalLinkPath" Target="file:///\\DD7960F8\MATRIZ%20RIESGOS%20GESTION%202025%20RECURSO%20FISICO%2022%20-%2023%20,%2027%20mayo%20-%205,%2011%20,%2016%20%20y%2019%20%20junio%20albert%20so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estro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row r="1">
          <cell r="B1" t="str">
            <v>SI</v>
          </cell>
        </row>
        <row r="2">
          <cell r="B2" t="str">
            <v>NO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
    </sheetNames>
    <sheetDataSet>
      <sheetData sheetId="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
    </sheetNames>
    <sheetDataSet>
      <sheetData sheetId="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RIESGOS"/>
      <sheetName val="MATRIZ RIESGOS "/>
      <sheetName val="FORMULAS "/>
      <sheetName val="Opciones Tratamiento"/>
      <sheetName val="Hoja1"/>
    </sheetNames>
    <sheetDataSet>
      <sheetData sheetId="0" refreshError="1"/>
      <sheetData sheetId="1" refreshError="1"/>
      <sheetData sheetId="2">
        <row r="60">
          <cell r="G60" t="str">
            <v>Impacto</v>
          </cell>
        </row>
      </sheetData>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
    </sheetNames>
    <sheetDataSet>
      <sheetData sheetId="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IESGOS "/>
      <sheetName val="CONTEXTO RIESGOS "/>
      <sheetName val="FORMULAS "/>
      <sheetName val="Opciones Tratamiento"/>
      <sheetName val="Hoja1"/>
    </sheetNames>
    <sheetDataSet>
      <sheetData sheetId="0"/>
      <sheetData sheetId="1"/>
      <sheetData sheetId="2">
        <row r="60">
          <cell r="G60" t="str">
            <v>Impacto</v>
          </cell>
        </row>
        <row r="64">
          <cell r="G64"/>
        </row>
      </sheetData>
      <sheetData sheetId="3"/>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RIESGOS"/>
      <sheetName val="MATRIZ RIESGOS "/>
      <sheetName val="FORMULAS "/>
    </sheetNames>
    <sheetDataSet>
      <sheetData sheetId="0"/>
      <sheetData sheetId="1"/>
      <sheetData sheetId="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
    </sheetNames>
    <sheetDataSet>
      <sheetData sheetId="0"/>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RIESGOS "/>
      <sheetName val="MATRIZ RIESGOS "/>
      <sheetName val="FORMULAS "/>
      <sheetName val="Opciones Tratamiento"/>
      <sheetName val="Hoja1"/>
    </sheetNames>
    <sheetDataSet>
      <sheetData sheetId="0"/>
      <sheetData sheetId="1"/>
      <sheetData sheetId="2">
        <row r="60">
          <cell r="G60" t="str">
            <v>Impacto</v>
          </cell>
        </row>
        <row r="64">
          <cell r="G64"/>
        </row>
      </sheetData>
      <sheetData sheetId="3"/>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
    </sheetNames>
    <sheetDataSet>
      <sheetData sheetId="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RIESGOS"/>
      <sheetName val="RIESGOS GESTION ESTRATEGICA "/>
      <sheetName val="FORMULAS "/>
      <sheetName val="Opciones Tratamiento"/>
      <sheetName val="Hoja1"/>
    </sheetNames>
    <sheetDataSet>
      <sheetData sheetId="0"/>
      <sheetData sheetId="1"/>
      <sheetData sheetId="2">
        <row r="60">
          <cell r="G60" t="str">
            <v>Impacto</v>
          </cell>
        </row>
      </sheetData>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RIESGOS"/>
      <sheetName val="FORMULAS "/>
      <sheetName val="Opciones Tratamiento"/>
      <sheetName val="Hoja1"/>
    </sheetNames>
    <sheetDataSet>
      <sheetData sheetId="0" refreshError="1"/>
      <sheetData sheetId="1">
        <row r="60">
          <cell r="G60" t="str">
            <v>Impacto</v>
          </cell>
        </row>
      </sheetData>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RIESGOS "/>
      <sheetName val="MATRIZ RIESGOS "/>
      <sheetName val="FORMULAS "/>
      <sheetName val="Opciones Tratamiento"/>
      <sheetName val="Hoja1"/>
    </sheetNames>
    <sheetDataSet>
      <sheetData sheetId="0" refreshError="1"/>
      <sheetData sheetId="1" refreshError="1"/>
      <sheetData sheetId="2">
        <row r="60">
          <cell r="G60" t="str">
            <v>Impacto</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RIESGOS"/>
      <sheetName val="MATRIZ RIESGOS SISTEMAS "/>
      <sheetName val="FORMULAS "/>
      <sheetName val="Opciones Tratamiento"/>
      <sheetName val="Hoja1"/>
    </sheetNames>
    <sheetDataSet>
      <sheetData sheetId="0"/>
      <sheetData sheetId="1"/>
      <sheetData sheetId="2">
        <row r="60">
          <cell r="G60" t="str">
            <v>Impacto</v>
          </cell>
        </row>
      </sheetData>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RIESGOS"/>
      <sheetName val="RIESGOS TIC"/>
      <sheetName val="FORMULAS "/>
      <sheetName val="Opciones Tratamiento"/>
      <sheetName val="Hoja1"/>
    </sheetNames>
    <sheetDataSet>
      <sheetData sheetId="0"/>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RIESGOS"/>
      <sheetName val="MATRIZ RIESGOS CORPORATIVA "/>
      <sheetName val="MATRIZ RIESGOS LOGISTICA "/>
      <sheetName val="FORMULAS "/>
      <sheetName val="Opciones Tratamiento"/>
      <sheetName val="Hoja1"/>
    </sheetNames>
    <sheetDataSet>
      <sheetData sheetId="0" refreshError="1"/>
      <sheetData sheetId="1"/>
      <sheetData sheetId="2" refreshError="1"/>
      <sheetData sheetId="3">
        <row r="60">
          <cell r="G60" t="str">
            <v>Impacto</v>
          </cell>
        </row>
      </sheetData>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RIESGOS"/>
      <sheetName val="MATRIZ RIESGOS "/>
      <sheetName val="FORMULAS "/>
      <sheetName val="Opciones Tratamiento"/>
      <sheetName val="Hoja1"/>
    </sheetNames>
    <sheetDataSet>
      <sheetData sheetId="0" refreshError="1"/>
      <sheetData sheetId="1" refreshError="1"/>
      <sheetData sheetId="2" refreshError="1">
        <row r="60">
          <cell r="G60" t="str">
            <v>Impacto</v>
          </cell>
        </row>
      </sheetData>
      <sheetData sheetId="3" refreshError="1"/>
      <sheetData sheetId="4"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12"/>
  <sheetViews>
    <sheetView zoomScale="70" zoomScaleNormal="70" zoomScaleSheetLayoutView="80" workbookViewId="0">
      <selection activeCell="B6" sqref="B6:I6"/>
    </sheetView>
  </sheetViews>
  <sheetFormatPr baseColWidth="10" defaultColWidth="12.5" defaultRowHeight="15" customHeight="1"/>
  <cols>
    <col min="1" max="1" width="2.875" style="8" customWidth="1"/>
    <col min="2" max="2" width="20.375" style="8" customWidth="1"/>
    <col min="3" max="3" width="41.125" style="8" customWidth="1"/>
    <col min="4" max="4" width="23.375" style="8" customWidth="1"/>
    <col min="5" max="6" width="4.875" style="8" customWidth="1"/>
    <col min="7" max="7" width="25.75" style="8" customWidth="1"/>
    <col min="8" max="8" width="46.75" style="8" customWidth="1"/>
    <col min="9" max="9" width="39.25" style="8" customWidth="1"/>
    <col min="10" max="10" width="44.25" style="8" customWidth="1"/>
    <col min="11" max="17" width="9.375" style="8" customWidth="1"/>
    <col min="18" max="18" width="25" style="8" customWidth="1"/>
    <col min="19" max="30" width="9.375" style="8" customWidth="1"/>
    <col min="31" max="16384" width="12.5" style="8"/>
  </cols>
  <sheetData>
    <row r="1" spans="1:30" ht="23.25" customHeight="1">
      <c r="A1" s="4"/>
      <c r="B1" s="5"/>
      <c r="C1" s="6" t="s">
        <v>0</v>
      </c>
      <c r="D1" s="7"/>
      <c r="E1" s="7"/>
      <c r="F1" s="7"/>
      <c r="G1" s="7"/>
      <c r="H1" s="5"/>
      <c r="I1" s="208" t="s">
        <v>1</v>
      </c>
    </row>
    <row r="2" spans="1:30" ht="20.25" customHeight="1">
      <c r="A2" s="9"/>
      <c r="B2" s="10"/>
      <c r="C2" s="11"/>
      <c r="D2" s="12" t="s">
        <v>2</v>
      </c>
      <c r="E2" s="13"/>
      <c r="F2" s="13"/>
      <c r="G2" s="13"/>
      <c r="H2" s="14"/>
      <c r="I2" s="15" t="s">
        <v>3</v>
      </c>
    </row>
    <row r="3" spans="1:30" ht="21.75" customHeight="1">
      <c r="A3" s="9"/>
      <c r="B3" s="10"/>
      <c r="C3" s="16" t="s">
        <v>4</v>
      </c>
      <c r="D3" s="17"/>
      <c r="E3" s="17"/>
      <c r="F3" s="17"/>
      <c r="G3" s="17"/>
      <c r="H3" s="18"/>
      <c r="I3" s="15" t="s">
        <v>5</v>
      </c>
    </row>
    <row r="4" spans="1:30" ht="20.25" customHeight="1" thickBot="1">
      <c r="A4" s="19"/>
      <c r="B4" s="20"/>
      <c r="C4" s="21"/>
      <c r="D4" s="22" t="s">
        <v>6</v>
      </c>
      <c r="E4" s="23"/>
      <c r="F4" s="23"/>
      <c r="G4" s="23"/>
      <c r="H4" s="20"/>
      <c r="I4" s="24" t="s">
        <v>7</v>
      </c>
    </row>
    <row r="5" spans="1:30" ht="7.5" customHeight="1" thickBot="1"/>
    <row r="6" spans="1:30" ht="91.5" customHeight="1" thickBot="1">
      <c r="A6" s="25"/>
      <c r="B6" s="1294" t="s">
        <v>8</v>
      </c>
      <c r="C6" s="1295"/>
      <c r="D6" s="1295"/>
      <c r="E6" s="1295"/>
      <c r="F6" s="1295"/>
      <c r="G6" s="1295"/>
      <c r="H6" s="1295"/>
      <c r="I6" s="1296"/>
      <c r="J6" s="26"/>
      <c r="K6" s="26"/>
      <c r="L6" s="26"/>
      <c r="M6" s="26"/>
      <c r="N6" s="26"/>
      <c r="O6" s="26"/>
      <c r="P6" s="26"/>
      <c r="Q6" s="26"/>
      <c r="R6" s="26"/>
      <c r="S6" s="26"/>
      <c r="T6" s="26"/>
      <c r="U6" s="26"/>
      <c r="V6" s="26"/>
      <c r="W6" s="26"/>
      <c r="X6" s="26"/>
      <c r="Y6" s="26"/>
      <c r="Z6" s="26"/>
      <c r="AA6" s="26"/>
      <c r="AB6" s="26"/>
      <c r="AC6" s="26"/>
      <c r="AD6" s="26"/>
    </row>
    <row r="7" spans="1:30" ht="30.75" customHeight="1">
      <c r="A7" s="27"/>
      <c r="B7" s="1297" t="s">
        <v>9</v>
      </c>
      <c r="C7" s="1298"/>
      <c r="D7" s="1299" t="s">
        <v>10</v>
      </c>
      <c r="E7" s="1299"/>
      <c r="F7" s="1299"/>
      <c r="G7" s="1299"/>
      <c r="H7" s="1299"/>
      <c r="I7" s="1300"/>
      <c r="J7" s="26"/>
      <c r="K7" s="26"/>
      <c r="L7" s="26"/>
      <c r="M7" s="26"/>
      <c r="N7" s="26"/>
      <c r="O7" s="26"/>
      <c r="P7" s="26"/>
      <c r="Q7" s="26"/>
      <c r="R7" s="26"/>
      <c r="S7" s="26"/>
      <c r="T7" s="26"/>
      <c r="U7" s="26"/>
      <c r="V7" s="26"/>
      <c r="W7" s="26"/>
      <c r="X7" s="26"/>
      <c r="Y7" s="26"/>
      <c r="Z7" s="26"/>
      <c r="AA7" s="26"/>
      <c r="AB7" s="26"/>
      <c r="AC7" s="26"/>
      <c r="AD7" s="26"/>
    </row>
    <row r="8" spans="1:30" ht="26.25" customHeight="1">
      <c r="A8" s="27"/>
      <c r="B8" s="1301" t="s">
        <v>11</v>
      </c>
      <c r="C8" s="1291"/>
      <c r="D8" s="1302" t="s">
        <v>12</v>
      </c>
      <c r="E8" s="1303"/>
      <c r="F8" s="1303"/>
      <c r="G8" s="1303"/>
      <c r="H8" s="1303"/>
      <c r="I8" s="1304"/>
      <c r="J8" s="26"/>
      <c r="K8" s="26"/>
      <c r="L8" s="26"/>
      <c r="M8" s="26"/>
      <c r="N8" s="26"/>
      <c r="O8" s="26"/>
      <c r="P8" s="26"/>
      <c r="Q8" s="26"/>
      <c r="R8" s="26"/>
      <c r="S8" s="26"/>
      <c r="T8" s="26"/>
      <c r="U8" s="26"/>
      <c r="V8" s="26"/>
      <c r="W8" s="26"/>
      <c r="X8" s="26"/>
      <c r="Y8" s="26"/>
      <c r="Z8" s="26"/>
      <c r="AA8" s="26"/>
      <c r="AB8" s="26"/>
      <c r="AC8" s="26"/>
      <c r="AD8" s="26"/>
    </row>
    <row r="9" spans="1:30" ht="96" customHeight="1">
      <c r="A9" s="27"/>
      <c r="B9" s="1290" t="s">
        <v>13</v>
      </c>
      <c r="C9" s="1291"/>
      <c r="D9" s="1292" t="s">
        <v>14</v>
      </c>
      <c r="E9" s="1292"/>
      <c r="F9" s="1292"/>
      <c r="G9" s="1292"/>
      <c r="H9" s="1292"/>
      <c r="I9" s="1293"/>
      <c r="J9" s="26"/>
      <c r="K9" s="26"/>
      <c r="L9" s="26"/>
      <c r="M9" s="26"/>
      <c r="N9" s="26"/>
      <c r="O9" s="26"/>
      <c r="P9" s="26"/>
      <c r="Q9" s="26"/>
      <c r="R9" s="26"/>
      <c r="S9" s="26"/>
      <c r="T9" s="26"/>
      <c r="U9" s="26"/>
      <c r="V9" s="26"/>
      <c r="W9" s="26"/>
      <c r="X9" s="26"/>
      <c r="Y9" s="26"/>
      <c r="Z9" s="26"/>
      <c r="AA9" s="26"/>
      <c r="AB9" s="26"/>
      <c r="AC9" s="26"/>
      <c r="AD9" s="26"/>
    </row>
    <row r="10" spans="1:30" ht="96" customHeight="1">
      <c r="A10" s="27"/>
      <c r="B10" s="1305" t="s">
        <v>15</v>
      </c>
      <c r="C10" s="1306"/>
      <c r="D10" s="1307" t="s">
        <v>16</v>
      </c>
      <c r="E10" s="1308"/>
      <c r="F10" s="1308"/>
      <c r="G10" s="1308"/>
      <c r="H10" s="1308"/>
      <c r="I10" s="1309"/>
      <c r="J10" s="26"/>
      <c r="K10" s="26"/>
      <c r="L10" s="26"/>
      <c r="M10" s="26"/>
      <c r="N10" s="26"/>
      <c r="O10" s="26"/>
      <c r="P10" s="26"/>
      <c r="Q10" s="26"/>
      <c r="R10" s="26"/>
      <c r="S10" s="26"/>
      <c r="T10" s="26"/>
      <c r="U10" s="26"/>
      <c r="V10" s="26"/>
      <c r="W10" s="26"/>
      <c r="X10" s="26"/>
      <c r="Y10" s="26"/>
      <c r="Z10" s="26"/>
      <c r="AA10" s="26"/>
      <c r="AB10" s="26"/>
      <c r="AC10" s="26"/>
      <c r="AD10" s="26"/>
    </row>
    <row r="11" spans="1:30" ht="39.75" customHeight="1" thickBot="1">
      <c r="A11" s="27"/>
      <c r="B11" s="1316" t="s">
        <v>17</v>
      </c>
      <c r="C11" s="1317"/>
      <c r="D11" s="1318" t="s">
        <v>18</v>
      </c>
      <c r="E11" s="1319"/>
      <c r="F11" s="1319"/>
      <c r="G11" s="1319"/>
      <c r="H11" s="1319"/>
      <c r="I11" s="1320"/>
      <c r="J11" s="26"/>
      <c r="K11" s="26"/>
      <c r="L11" s="26"/>
      <c r="M11" s="26"/>
      <c r="N11" s="26"/>
      <c r="O11" s="26"/>
      <c r="P11" s="26"/>
      <c r="Q11" s="26"/>
      <c r="R11" s="26"/>
      <c r="S11" s="26"/>
      <c r="T11" s="26"/>
      <c r="U11" s="26"/>
      <c r="V11" s="26"/>
      <c r="W11" s="26"/>
      <c r="X11" s="26"/>
      <c r="Y11" s="26"/>
      <c r="Z11" s="26"/>
      <c r="AA11" s="26"/>
      <c r="AB11" s="26"/>
      <c r="AC11" s="26"/>
      <c r="AD11" s="26"/>
    </row>
    <row r="12" spans="1:30" ht="41.25" customHeight="1">
      <c r="A12" s="28"/>
      <c r="B12" s="29" t="s">
        <v>19</v>
      </c>
      <c r="C12" s="30"/>
      <c r="D12" s="31" t="s">
        <v>20</v>
      </c>
      <c r="E12" s="32"/>
      <c r="F12" s="33"/>
      <c r="G12" s="1310" t="s">
        <v>21</v>
      </c>
      <c r="H12" s="1312" t="s">
        <v>22</v>
      </c>
      <c r="I12" s="1314" t="s">
        <v>23</v>
      </c>
      <c r="J12" s="26"/>
      <c r="K12" s="1280"/>
      <c r="L12" s="1280"/>
      <c r="M12" s="1280"/>
      <c r="N12" s="1280"/>
      <c r="O12" s="1280"/>
      <c r="P12" s="1280"/>
      <c r="Q12" s="1280"/>
      <c r="R12" s="1280"/>
      <c r="S12" s="26"/>
      <c r="T12" s="26"/>
      <c r="U12" s="26"/>
      <c r="V12" s="26"/>
      <c r="W12" s="26"/>
      <c r="X12" s="26"/>
      <c r="Y12" s="26"/>
      <c r="Z12" s="26"/>
      <c r="AA12" s="26"/>
      <c r="AB12" s="26"/>
      <c r="AC12" s="26"/>
      <c r="AD12" s="26"/>
    </row>
    <row r="13" spans="1:30" ht="50.25" customHeight="1" thickBot="1">
      <c r="A13" s="34"/>
      <c r="B13" s="35" t="s">
        <v>24</v>
      </c>
      <c r="C13" s="36"/>
      <c r="D13" s="37" t="s">
        <v>25</v>
      </c>
      <c r="E13" s="38" t="s">
        <v>26</v>
      </c>
      <c r="F13" s="39" t="s">
        <v>27</v>
      </c>
      <c r="G13" s="1311"/>
      <c r="H13" s="1313"/>
      <c r="I13" s="1315"/>
      <c r="J13" s="26"/>
      <c r="K13" s="1280"/>
      <c r="L13" s="1280"/>
      <c r="M13" s="1280"/>
      <c r="N13" s="1280"/>
      <c r="O13" s="1280"/>
      <c r="P13" s="1280"/>
      <c r="Q13" s="1280"/>
      <c r="R13" s="1280"/>
      <c r="S13" s="26"/>
      <c r="T13" s="26"/>
      <c r="U13" s="26"/>
      <c r="V13" s="26"/>
      <c r="W13" s="26"/>
      <c r="X13" s="26"/>
      <c r="Y13" s="26"/>
      <c r="Z13" s="26"/>
      <c r="AA13" s="26"/>
      <c r="AB13" s="26"/>
      <c r="AC13" s="26"/>
      <c r="AD13" s="26"/>
    </row>
    <row r="14" spans="1:30" ht="109.5" customHeight="1">
      <c r="A14" s="1281" t="s">
        <v>28</v>
      </c>
      <c r="B14" s="1284" t="s">
        <v>29</v>
      </c>
      <c r="C14" s="40" t="s">
        <v>30</v>
      </c>
      <c r="D14" s="41" t="s">
        <v>31</v>
      </c>
      <c r="E14" s="41"/>
      <c r="F14" s="41"/>
      <c r="G14" s="42"/>
      <c r="H14" s="43" t="s">
        <v>32</v>
      </c>
      <c r="I14" s="175"/>
      <c r="J14" s="26"/>
      <c r="K14" s="1280"/>
      <c r="L14" s="1280"/>
      <c r="M14" s="1280"/>
      <c r="N14" s="1280"/>
      <c r="O14" s="1280"/>
      <c r="P14" s="1280"/>
      <c r="Q14" s="1280"/>
      <c r="R14" s="1280"/>
      <c r="S14" s="26"/>
      <c r="T14" s="26"/>
      <c r="U14" s="26"/>
      <c r="V14" s="26"/>
      <c r="W14" s="26"/>
      <c r="X14" s="26"/>
      <c r="Y14" s="26"/>
      <c r="Z14" s="26"/>
      <c r="AA14" s="26"/>
      <c r="AB14" s="26"/>
      <c r="AC14" s="26"/>
      <c r="AD14" s="26"/>
    </row>
    <row r="15" spans="1:30" ht="51.75" customHeight="1">
      <c r="A15" s="1282"/>
      <c r="B15" s="1285"/>
      <c r="C15" s="44" t="s">
        <v>33</v>
      </c>
      <c r="D15" s="167"/>
      <c r="E15" s="167"/>
      <c r="F15" s="167" t="s">
        <v>31</v>
      </c>
      <c r="G15" s="45"/>
      <c r="H15" s="46"/>
      <c r="I15" s="47"/>
      <c r="J15" s="26"/>
      <c r="K15" s="1280"/>
      <c r="L15" s="1280"/>
      <c r="M15" s="1280"/>
      <c r="N15" s="1280"/>
      <c r="O15" s="1280"/>
      <c r="P15" s="1280"/>
      <c r="Q15" s="1280"/>
      <c r="R15" s="1280"/>
      <c r="S15" s="26"/>
      <c r="T15" s="26"/>
      <c r="U15" s="26"/>
      <c r="V15" s="26"/>
      <c r="W15" s="26"/>
      <c r="X15" s="26"/>
      <c r="Y15" s="26"/>
      <c r="Z15" s="26"/>
      <c r="AA15" s="26"/>
      <c r="AB15" s="26"/>
      <c r="AC15" s="26"/>
      <c r="AD15" s="26"/>
    </row>
    <row r="16" spans="1:30" ht="15" customHeight="1">
      <c r="A16" s="1282"/>
      <c r="B16" s="1285"/>
      <c r="C16" s="48" t="s">
        <v>34</v>
      </c>
      <c r="D16" s="1286"/>
      <c r="E16" s="1277"/>
      <c r="F16" s="1277"/>
      <c r="G16" s="1278"/>
      <c r="H16" s="1279"/>
      <c r="I16" s="1275"/>
      <c r="J16" s="26"/>
      <c r="K16" s="1280"/>
      <c r="L16" s="1280"/>
      <c r="M16" s="1280"/>
      <c r="N16" s="1280"/>
      <c r="O16" s="1280"/>
      <c r="P16" s="1280"/>
      <c r="Q16" s="1280"/>
      <c r="R16" s="1280"/>
      <c r="S16" s="26"/>
      <c r="T16" s="26"/>
      <c r="U16" s="26"/>
      <c r="V16" s="26"/>
      <c r="W16" s="26"/>
      <c r="X16" s="26"/>
      <c r="Y16" s="26"/>
      <c r="Z16" s="26"/>
      <c r="AA16" s="26"/>
      <c r="AB16" s="26"/>
      <c r="AC16" s="26"/>
      <c r="AD16" s="26"/>
    </row>
    <row r="17" spans="1:30" ht="15" customHeight="1">
      <c r="A17" s="1282"/>
      <c r="B17" s="1285"/>
      <c r="C17" s="49"/>
      <c r="D17" s="1287"/>
      <c r="E17" s="1277"/>
      <c r="F17" s="1277"/>
      <c r="G17" s="1278"/>
      <c r="H17" s="1279"/>
      <c r="I17" s="1275"/>
      <c r="J17" s="26"/>
      <c r="K17" s="1280"/>
      <c r="L17" s="1280"/>
      <c r="M17" s="1280"/>
      <c r="N17" s="1280"/>
      <c r="O17" s="1280"/>
      <c r="P17" s="1280"/>
      <c r="Q17" s="1280"/>
      <c r="R17" s="1280"/>
      <c r="S17" s="26"/>
      <c r="T17" s="26"/>
      <c r="U17" s="26"/>
      <c r="V17" s="26"/>
      <c r="W17" s="26"/>
      <c r="X17" s="26"/>
      <c r="Y17" s="26"/>
      <c r="Z17" s="26"/>
      <c r="AA17" s="26"/>
      <c r="AB17" s="26"/>
      <c r="AC17" s="26"/>
      <c r="AD17" s="26"/>
    </row>
    <row r="18" spans="1:30" ht="58.5" customHeight="1">
      <c r="A18" s="1282"/>
      <c r="B18" s="1288" t="s">
        <v>35</v>
      </c>
      <c r="C18" s="50" t="s">
        <v>36</v>
      </c>
      <c r="D18" s="167" t="s">
        <v>37</v>
      </c>
      <c r="E18" s="167"/>
      <c r="F18" s="167"/>
      <c r="G18" s="45"/>
      <c r="H18" s="1245" t="s">
        <v>38</v>
      </c>
      <c r="I18" s="47"/>
      <c r="J18" s="26"/>
      <c r="K18" s="1280"/>
      <c r="L18" s="1280"/>
      <c r="M18" s="1280"/>
      <c r="N18" s="1280"/>
      <c r="O18" s="1280"/>
      <c r="P18" s="1280"/>
      <c r="Q18" s="1280"/>
      <c r="R18" s="1280"/>
      <c r="S18" s="26"/>
      <c r="T18" s="26"/>
      <c r="U18" s="26"/>
      <c r="V18" s="26"/>
      <c r="W18" s="26"/>
      <c r="X18" s="26"/>
      <c r="Y18" s="26"/>
      <c r="Z18" s="26"/>
      <c r="AA18" s="26"/>
      <c r="AB18" s="26"/>
      <c r="AC18" s="26"/>
      <c r="AD18" s="26"/>
    </row>
    <row r="19" spans="1:30" ht="16.5" customHeight="1">
      <c r="A19" s="1282"/>
      <c r="B19" s="1272"/>
      <c r="C19" s="50" t="s">
        <v>39</v>
      </c>
      <c r="D19" s="167" t="s">
        <v>37</v>
      </c>
      <c r="E19" s="167"/>
      <c r="F19" s="167"/>
      <c r="G19" s="168"/>
      <c r="H19" s="1251"/>
      <c r="I19" s="170"/>
      <c r="J19" s="26"/>
      <c r="K19" s="1280"/>
      <c r="L19" s="1280"/>
      <c r="M19" s="1280"/>
      <c r="N19" s="1280"/>
      <c r="O19" s="1280"/>
      <c r="P19" s="1280"/>
      <c r="Q19" s="1280"/>
      <c r="R19" s="1280"/>
      <c r="S19" s="26"/>
      <c r="T19" s="26"/>
      <c r="U19" s="26"/>
      <c r="V19" s="26"/>
      <c r="W19" s="26"/>
      <c r="X19" s="26"/>
      <c r="Y19" s="26"/>
      <c r="Z19" s="26"/>
      <c r="AA19" s="26"/>
      <c r="AB19" s="26"/>
      <c r="AC19" s="26"/>
      <c r="AD19" s="26"/>
    </row>
    <row r="20" spans="1:30" ht="27.75" customHeight="1">
      <c r="A20" s="1282"/>
      <c r="B20" s="1272"/>
      <c r="C20" s="50" t="s">
        <v>40</v>
      </c>
      <c r="D20" s="167"/>
      <c r="E20" s="167"/>
      <c r="F20" s="167" t="s">
        <v>31</v>
      </c>
      <c r="G20" s="51"/>
      <c r="H20" s="176"/>
      <c r="I20" s="53"/>
      <c r="J20" s="26"/>
      <c r="K20" s="1280"/>
      <c r="L20" s="1280"/>
      <c r="M20" s="1280"/>
      <c r="N20" s="1280"/>
      <c r="O20" s="1280"/>
      <c r="P20" s="1280"/>
      <c r="Q20" s="1280"/>
      <c r="R20" s="1280"/>
      <c r="S20" s="26"/>
      <c r="T20" s="26"/>
      <c r="U20" s="26"/>
      <c r="V20" s="26"/>
      <c r="W20" s="26"/>
      <c r="X20" s="26"/>
      <c r="Y20" s="26"/>
      <c r="Z20" s="26"/>
      <c r="AA20" s="26"/>
      <c r="AB20" s="26"/>
      <c r="AC20" s="26"/>
      <c r="AD20" s="26"/>
    </row>
    <row r="21" spans="1:30" ht="22.5" customHeight="1">
      <c r="A21" s="1282"/>
      <c r="B21" s="1272"/>
      <c r="C21" s="48" t="s">
        <v>34</v>
      </c>
      <c r="D21" s="172"/>
      <c r="E21" s="1289"/>
      <c r="F21" s="1289"/>
      <c r="G21" s="1278"/>
      <c r="H21" s="1279"/>
      <c r="I21" s="1275"/>
      <c r="J21" s="26"/>
      <c r="K21" s="1280"/>
      <c r="L21" s="1280"/>
      <c r="M21" s="1280"/>
      <c r="N21" s="1280"/>
      <c r="O21" s="1280"/>
      <c r="P21" s="1280"/>
      <c r="Q21" s="1280"/>
      <c r="R21" s="1280"/>
      <c r="S21" s="26"/>
      <c r="T21" s="26"/>
      <c r="U21" s="26"/>
      <c r="V21" s="26"/>
      <c r="W21" s="26"/>
      <c r="X21" s="26"/>
      <c r="Y21" s="26"/>
      <c r="Z21" s="26"/>
      <c r="AA21" s="26"/>
      <c r="AB21" s="26"/>
      <c r="AC21" s="26"/>
      <c r="AD21" s="26"/>
    </row>
    <row r="22" spans="1:30" ht="6.75" customHeight="1">
      <c r="A22" s="1282"/>
      <c r="B22" s="1272"/>
      <c r="C22" s="54"/>
      <c r="D22" s="173"/>
      <c r="E22" s="1289"/>
      <c r="F22" s="1289"/>
      <c r="G22" s="1278"/>
      <c r="H22" s="1279"/>
      <c r="I22" s="1275"/>
      <c r="J22" s="26"/>
      <c r="K22" s="1280"/>
      <c r="L22" s="1280"/>
      <c r="M22" s="1280"/>
      <c r="N22" s="1280"/>
      <c r="O22" s="1280"/>
      <c r="P22" s="1280"/>
      <c r="Q22" s="1280"/>
      <c r="R22" s="1280"/>
      <c r="S22" s="26"/>
      <c r="T22" s="26"/>
      <c r="U22" s="26"/>
      <c r="V22" s="26"/>
      <c r="W22" s="26"/>
      <c r="X22" s="26"/>
      <c r="Y22" s="26"/>
      <c r="Z22" s="26"/>
      <c r="AA22" s="26"/>
      <c r="AB22" s="26"/>
      <c r="AC22" s="26"/>
      <c r="AD22" s="26"/>
    </row>
    <row r="23" spans="1:30" ht="27.75" customHeight="1">
      <c r="A23" s="1282"/>
      <c r="B23" s="1276" t="s">
        <v>41</v>
      </c>
      <c r="C23" s="44" t="s">
        <v>42</v>
      </c>
      <c r="D23" s="167"/>
      <c r="E23" s="55"/>
      <c r="F23" s="167" t="s">
        <v>31</v>
      </c>
      <c r="G23" s="45"/>
      <c r="H23" s="46"/>
      <c r="I23" s="47"/>
      <c r="J23" s="26"/>
      <c r="K23" s="1280"/>
      <c r="L23" s="1280"/>
      <c r="M23" s="1280"/>
      <c r="N23" s="1280"/>
      <c r="O23" s="1280"/>
      <c r="P23" s="1280"/>
      <c r="Q23" s="1280"/>
      <c r="R23" s="1280"/>
      <c r="S23" s="26"/>
      <c r="T23" s="26"/>
      <c r="U23" s="26"/>
      <c r="V23" s="26"/>
      <c r="W23" s="26"/>
      <c r="X23" s="26"/>
      <c r="Y23" s="26"/>
      <c r="Z23" s="26"/>
      <c r="AA23" s="26"/>
      <c r="AB23" s="26"/>
      <c r="AC23" s="26"/>
      <c r="AD23" s="26"/>
    </row>
    <row r="24" spans="1:30" ht="18" customHeight="1">
      <c r="A24" s="1282"/>
      <c r="B24" s="1272"/>
      <c r="C24" s="56" t="s">
        <v>43</v>
      </c>
      <c r="D24" s="167"/>
      <c r="E24" s="55"/>
      <c r="F24" s="167" t="s">
        <v>31</v>
      </c>
      <c r="G24" s="168"/>
      <c r="H24" s="169"/>
      <c r="I24" s="170"/>
      <c r="J24" s="26"/>
      <c r="K24" s="1280"/>
      <c r="L24" s="1280"/>
      <c r="M24" s="1280"/>
      <c r="N24" s="1280"/>
      <c r="O24" s="1280"/>
      <c r="P24" s="1280"/>
      <c r="Q24" s="1280"/>
      <c r="R24" s="1280"/>
      <c r="S24" s="26"/>
      <c r="T24" s="26"/>
      <c r="U24" s="26"/>
      <c r="V24" s="26"/>
      <c r="W24" s="26"/>
      <c r="X24" s="26"/>
      <c r="Y24" s="26"/>
      <c r="Z24" s="26"/>
      <c r="AA24" s="26"/>
      <c r="AB24" s="26"/>
      <c r="AC24" s="26"/>
      <c r="AD24" s="26"/>
    </row>
    <row r="25" spans="1:30" ht="109.5" customHeight="1">
      <c r="A25" s="1282"/>
      <c r="B25" s="1272"/>
      <c r="C25" s="56" t="s">
        <v>44</v>
      </c>
      <c r="D25" s="167"/>
      <c r="E25" s="167"/>
      <c r="F25" s="167" t="s">
        <v>31</v>
      </c>
      <c r="G25" s="168"/>
      <c r="H25" s="57"/>
      <c r="I25" s="177"/>
      <c r="J25" s="26"/>
      <c r="K25" s="1280"/>
      <c r="L25" s="1280"/>
      <c r="M25" s="1280"/>
      <c r="N25" s="1280"/>
      <c r="O25" s="1280"/>
      <c r="P25" s="1280"/>
      <c r="Q25" s="1280"/>
      <c r="R25" s="1280"/>
      <c r="S25" s="26"/>
      <c r="T25" s="26"/>
      <c r="U25" s="26"/>
      <c r="V25" s="26"/>
      <c r="W25" s="26"/>
      <c r="X25" s="26"/>
      <c r="Y25" s="26"/>
      <c r="Z25" s="26"/>
      <c r="AA25" s="26"/>
      <c r="AB25" s="26"/>
      <c r="AC25" s="26"/>
      <c r="AD25" s="26"/>
    </row>
    <row r="26" spans="1:30" ht="18" customHeight="1">
      <c r="A26" s="1282"/>
      <c r="B26" s="1272"/>
      <c r="C26" s="58" t="s">
        <v>34</v>
      </c>
      <c r="D26" s="59"/>
      <c r="E26" s="1277"/>
      <c r="F26" s="1277"/>
      <c r="G26" s="1278"/>
      <c r="H26" s="1279"/>
      <c r="I26" s="1275"/>
      <c r="J26" s="26"/>
      <c r="K26" s="1280"/>
      <c r="L26" s="1280"/>
      <c r="M26" s="1280"/>
      <c r="N26" s="1280"/>
      <c r="O26" s="1280"/>
      <c r="P26" s="1280"/>
      <c r="Q26" s="1280"/>
      <c r="R26" s="1280"/>
      <c r="S26" s="26"/>
      <c r="T26" s="26"/>
      <c r="U26" s="26"/>
      <c r="V26" s="26"/>
      <c r="W26" s="26"/>
      <c r="X26" s="26"/>
      <c r="Y26" s="26"/>
      <c r="Z26" s="26"/>
      <c r="AA26" s="26"/>
      <c r="AB26" s="26"/>
      <c r="AC26" s="26"/>
      <c r="AD26" s="26"/>
    </row>
    <row r="27" spans="1:30" ht="18" customHeight="1">
      <c r="A27" s="1282"/>
      <c r="B27" s="1272"/>
      <c r="C27" s="60"/>
      <c r="D27" s="61"/>
      <c r="E27" s="1277"/>
      <c r="F27" s="1277"/>
      <c r="G27" s="1278"/>
      <c r="H27" s="1279"/>
      <c r="I27" s="1275"/>
      <c r="J27" s="26"/>
      <c r="K27" s="1280"/>
      <c r="L27" s="1280"/>
      <c r="M27" s="1280"/>
      <c r="N27" s="1280"/>
      <c r="O27" s="1280"/>
      <c r="P27" s="1280"/>
      <c r="Q27" s="1280"/>
      <c r="R27" s="1280"/>
      <c r="S27" s="26"/>
      <c r="T27" s="26"/>
      <c r="U27" s="26"/>
      <c r="V27" s="26"/>
      <c r="W27" s="26"/>
      <c r="X27" s="26"/>
      <c r="Y27" s="26"/>
      <c r="Z27" s="26"/>
      <c r="AA27" s="26"/>
      <c r="AB27" s="26"/>
      <c r="AC27" s="26"/>
      <c r="AD27" s="26"/>
    </row>
    <row r="28" spans="1:30" ht="80.25" customHeight="1">
      <c r="A28" s="1282"/>
      <c r="B28" s="1271" t="s">
        <v>45</v>
      </c>
      <c r="C28" s="62" t="s">
        <v>46</v>
      </c>
      <c r="D28" s="171" t="s">
        <v>31</v>
      </c>
      <c r="E28" s="171"/>
      <c r="F28" s="171"/>
      <c r="G28" s="45" t="s">
        <v>47</v>
      </c>
      <c r="H28" s="169" t="s">
        <v>48</v>
      </c>
      <c r="I28" s="53"/>
      <c r="J28" s="26"/>
      <c r="K28" s="1280"/>
      <c r="L28" s="1280"/>
      <c r="M28" s="1280"/>
      <c r="N28" s="1280"/>
      <c r="O28" s="1280"/>
      <c r="P28" s="1280"/>
      <c r="Q28" s="1280"/>
      <c r="R28" s="1280"/>
      <c r="S28" s="26"/>
      <c r="T28" s="26"/>
      <c r="U28" s="26"/>
      <c r="V28" s="26"/>
      <c r="W28" s="26"/>
      <c r="X28" s="26"/>
      <c r="Y28" s="26"/>
      <c r="Z28" s="26"/>
      <c r="AA28" s="26"/>
      <c r="AB28" s="26"/>
      <c r="AC28" s="26"/>
      <c r="AD28" s="26"/>
    </row>
    <row r="29" spans="1:30" ht="56.25" customHeight="1">
      <c r="A29" s="1282"/>
      <c r="B29" s="1272"/>
      <c r="C29" s="50" t="s">
        <v>49</v>
      </c>
      <c r="D29" s="171" t="s">
        <v>31</v>
      </c>
      <c r="E29" s="171"/>
      <c r="F29" s="171"/>
      <c r="G29" s="45" t="s">
        <v>50</v>
      </c>
      <c r="H29" s="46"/>
      <c r="I29" s="47"/>
      <c r="J29" s="26"/>
      <c r="K29" s="1280"/>
      <c r="L29" s="1280"/>
      <c r="M29" s="1280"/>
      <c r="N29" s="1280"/>
      <c r="O29" s="1280"/>
      <c r="P29" s="1280"/>
      <c r="Q29" s="1280"/>
      <c r="R29" s="1280"/>
      <c r="S29" s="26"/>
      <c r="T29" s="26"/>
      <c r="U29" s="26"/>
      <c r="V29" s="26"/>
      <c r="W29" s="26"/>
      <c r="X29" s="26"/>
      <c r="Y29" s="26"/>
      <c r="Z29" s="26"/>
      <c r="AA29" s="26"/>
      <c r="AB29" s="26"/>
      <c r="AC29" s="26"/>
      <c r="AD29" s="26"/>
    </row>
    <row r="30" spans="1:30" ht="89.25" customHeight="1">
      <c r="A30" s="1282"/>
      <c r="B30" s="1272"/>
      <c r="C30" s="50" t="s">
        <v>51</v>
      </c>
      <c r="D30" s="171" t="s">
        <v>31</v>
      </c>
      <c r="E30" s="171"/>
      <c r="F30" s="171"/>
      <c r="G30" s="45"/>
      <c r="H30" s="169" t="s">
        <v>52</v>
      </c>
      <c r="I30" s="177"/>
      <c r="J30" s="178"/>
      <c r="K30" s="1280"/>
      <c r="L30" s="1280"/>
      <c r="M30" s="1280"/>
      <c r="N30" s="1280"/>
      <c r="O30" s="1280"/>
      <c r="P30" s="1280"/>
      <c r="Q30" s="1280"/>
      <c r="R30" s="1280"/>
      <c r="S30" s="26"/>
      <c r="T30" s="26"/>
      <c r="U30" s="26"/>
      <c r="V30" s="26"/>
      <c r="W30" s="26"/>
      <c r="X30" s="26"/>
      <c r="Y30" s="26"/>
      <c r="Z30" s="26"/>
      <c r="AA30" s="26"/>
      <c r="AB30" s="26"/>
      <c r="AC30" s="26"/>
      <c r="AD30" s="26"/>
    </row>
    <row r="31" spans="1:30" ht="20.25" customHeight="1">
      <c r="A31" s="1282"/>
      <c r="B31" s="1272"/>
      <c r="C31" s="48" t="s">
        <v>34</v>
      </c>
      <c r="D31" s="1241"/>
      <c r="E31" s="1241"/>
      <c r="F31" s="1241"/>
      <c r="G31" s="1256"/>
      <c r="H31" s="1273"/>
      <c r="I31" s="1267"/>
      <c r="J31" s="26"/>
      <c r="K31" s="1280"/>
      <c r="L31" s="1280"/>
      <c r="M31" s="1280"/>
      <c r="N31" s="1280"/>
      <c r="O31" s="1280"/>
      <c r="P31" s="1280"/>
      <c r="Q31" s="1280"/>
      <c r="R31" s="1280"/>
      <c r="S31" s="26"/>
      <c r="T31" s="26"/>
      <c r="U31" s="26"/>
      <c r="V31" s="26"/>
      <c r="W31" s="26"/>
      <c r="X31" s="26"/>
      <c r="Y31" s="26"/>
      <c r="Z31" s="26"/>
      <c r="AA31" s="26"/>
      <c r="AB31" s="26"/>
      <c r="AC31" s="26"/>
      <c r="AD31" s="26"/>
    </row>
    <row r="32" spans="1:30" ht="20.25" customHeight="1">
      <c r="A32" s="1282"/>
      <c r="B32" s="1272"/>
      <c r="C32" s="63"/>
      <c r="D32" s="1249"/>
      <c r="E32" s="1249"/>
      <c r="F32" s="1249"/>
      <c r="G32" s="1257"/>
      <c r="H32" s="1274"/>
      <c r="I32" s="1268"/>
      <c r="J32" s="26"/>
      <c r="K32" s="1280"/>
      <c r="L32" s="1280"/>
      <c r="M32" s="1280"/>
      <c r="N32" s="1280"/>
      <c r="O32" s="1280"/>
      <c r="P32" s="1280"/>
      <c r="Q32" s="1280"/>
      <c r="R32" s="1280"/>
      <c r="S32" s="26"/>
      <c r="T32" s="26"/>
      <c r="U32" s="26"/>
      <c r="V32" s="26"/>
      <c r="W32" s="26"/>
      <c r="X32" s="26"/>
      <c r="Y32" s="26"/>
      <c r="Z32" s="26"/>
      <c r="AA32" s="26"/>
      <c r="AB32" s="26"/>
      <c r="AC32" s="26"/>
      <c r="AD32" s="26"/>
    </row>
    <row r="33" spans="1:30" ht="78" customHeight="1">
      <c r="A33" s="1282"/>
      <c r="B33" s="1269" t="s">
        <v>53</v>
      </c>
      <c r="C33" s="50" t="s">
        <v>54</v>
      </c>
      <c r="D33" s="171"/>
      <c r="E33" s="171"/>
      <c r="F33" s="171" t="s">
        <v>31</v>
      </c>
      <c r="G33" s="45"/>
      <c r="H33" s="46"/>
      <c r="I33" s="179"/>
      <c r="J33" s="178"/>
      <c r="K33" s="1280"/>
      <c r="L33" s="1280"/>
      <c r="M33" s="1280"/>
      <c r="N33" s="1280"/>
      <c r="O33" s="1280"/>
      <c r="P33" s="1280"/>
      <c r="Q33" s="1280"/>
      <c r="R33" s="1280"/>
      <c r="S33" s="26"/>
      <c r="T33" s="26"/>
      <c r="U33" s="26"/>
      <c r="V33" s="26"/>
      <c r="W33" s="26"/>
      <c r="X33" s="26"/>
      <c r="Y33" s="26"/>
      <c r="Z33" s="26"/>
      <c r="AA33" s="26"/>
      <c r="AB33" s="26"/>
      <c r="AC33" s="26"/>
      <c r="AD33" s="26"/>
    </row>
    <row r="34" spans="1:30" ht="32.25" customHeight="1">
      <c r="A34" s="1282"/>
      <c r="B34" s="1269"/>
      <c r="C34" s="50" t="s">
        <v>55</v>
      </c>
      <c r="D34" s="171"/>
      <c r="E34" s="171"/>
      <c r="F34" s="171" t="s">
        <v>31</v>
      </c>
      <c r="G34" s="45"/>
      <c r="H34" s="52"/>
      <c r="I34" s="53"/>
      <c r="J34" s="26"/>
      <c r="K34" s="1280"/>
      <c r="L34" s="1280"/>
      <c r="M34" s="1280"/>
      <c r="N34" s="1280"/>
      <c r="O34" s="1280"/>
      <c r="P34" s="1280"/>
      <c r="Q34" s="1280"/>
      <c r="R34" s="1280"/>
      <c r="S34" s="26"/>
      <c r="T34" s="26"/>
      <c r="U34" s="26"/>
      <c r="V34" s="26"/>
      <c r="W34" s="26"/>
      <c r="X34" s="26"/>
      <c r="Y34" s="26"/>
      <c r="Z34" s="26"/>
      <c r="AA34" s="26"/>
      <c r="AB34" s="26"/>
      <c r="AC34" s="26"/>
      <c r="AD34" s="26"/>
    </row>
    <row r="35" spans="1:30" ht="77.25" customHeight="1">
      <c r="A35" s="1282"/>
      <c r="B35" s="1269"/>
      <c r="C35" s="50" t="s">
        <v>56</v>
      </c>
      <c r="D35" s="171"/>
      <c r="E35" s="171"/>
      <c r="F35" s="171" t="s">
        <v>31</v>
      </c>
      <c r="G35" s="51"/>
      <c r="H35" s="52"/>
      <c r="I35" s="53"/>
      <c r="J35" s="26"/>
      <c r="K35" s="1280"/>
      <c r="L35" s="1280"/>
      <c r="M35" s="1280"/>
      <c r="N35" s="1280"/>
      <c r="O35" s="1280"/>
      <c r="P35" s="1280"/>
      <c r="Q35" s="1280"/>
      <c r="R35" s="1280"/>
      <c r="S35" s="26"/>
      <c r="T35" s="26"/>
      <c r="U35" s="26"/>
      <c r="V35" s="26"/>
      <c r="W35" s="26"/>
      <c r="X35" s="26"/>
      <c r="Y35" s="26"/>
      <c r="Z35" s="26"/>
      <c r="AA35" s="26"/>
      <c r="AB35" s="26"/>
      <c r="AC35" s="26"/>
      <c r="AD35" s="26"/>
    </row>
    <row r="36" spans="1:30" ht="20.25" customHeight="1">
      <c r="A36" s="1282"/>
      <c r="B36" s="1270"/>
      <c r="C36" s="64" t="s">
        <v>34</v>
      </c>
      <c r="D36" s="1241"/>
      <c r="E36" s="1241"/>
      <c r="F36" s="1241"/>
      <c r="G36" s="1243"/>
      <c r="H36" s="1245"/>
      <c r="I36" s="1236"/>
      <c r="J36" s="26"/>
      <c r="K36" s="1280"/>
      <c r="L36" s="1280"/>
      <c r="M36" s="1280"/>
      <c r="N36" s="1280"/>
      <c r="O36" s="1280"/>
      <c r="P36" s="1280"/>
      <c r="Q36" s="1280"/>
      <c r="R36" s="1280"/>
      <c r="S36" s="26"/>
      <c r="T36" s="26"/>
      <c r="U36" s="26"/>
      <c r="V36" s="26"/>
      <c r="W36" s="26"/>
      <c r="X36" s="26"/>
      <c r="Y36" s="26"/>
      <c r="Z36" s="26"/>
      <c r="AA36" s="26"/>
      <c r="AB36" s="26"/>
      <c r="AC36" s="26"/>
      <c r="AD36" s="26"/>
    </row>
    <row r="37" spans="1:30" ht="20.25" customHeight="1">
      <c r="A37" s="1282"/>
      <c r="B37" s="65"/>
      <c r="C37" s="66"/>
      <c r="D37" s="1249"/>
      <c r="E37" s="1249"/>
      <c r="F37" s="1249"/>
      <c r="G37" s="1250"/>
      <c r="H37" s="1251"/>
      <c r="I37" s="1237"/>
      <c r="J37" s="26"/>
      <c r="K37" s="1280"/>
      <c r="L37" s="1280"/>
      <c r="M37" s="1280"/>
      <c r="N37" s="1280"/>
      <c r="O37" s="1280"/>
      <c r="P37" s="1280"/>
      <c r="Q37" s="1280"/>
      <c r="R37" s="1280"/>
      <c r="S37" s="26"/>
      <c r="T37" s="26"/>
      <c r="U37" s="26"/>
      <c r="V37" s="26"/>
      <c r="W37" s="26"/>
      <c r="X37" s="26"/>
      <c r="Y37" s="26"/>
      <c r="Z37" s="26"/>
      <c r="AA37" s="26"/>
      <c r="AB37" s="26"/>
      <c r="AC37" s="26"/>
      <c r="AD37" s="26"/>
    </row>
    <row r="38" spans="1:30" ht="60" customHeight="1">
      <c r="A38" s="1282"/>
      <c r="B38" s="1265" t="s">
        <v>57</v>
      </c>
      <c r="C38" s="50" t="s">
        <v>58</v>
      </c>
      <c r="D38" s="167" t="s">
        <v>31</v>
      </c>
      <c r="E38" s="167"/>
      <c r="F38" s="167"/>
      <c r="G38" s="45"/>
      <c r="H38" s="169" t="s">
        <v>59</v>
      </c>
      <c r="I38" s="47"/>
      <c r="J38" s="26"/>
      <c r="K38" s="1280"/>
      <c r="L38" s="1280"/>
      <c r="M38" s="1280"/>
      <c r="N38" s="1280"/>
      <c r="O38" s="1280"/>
      <c r="P38" s="1280"/>
      <c r="Q38" s="1280"/>
      <c r="R38" s="1280"/>
      <c r="S38" s="26"/>
      <c r="T38" s="26"/>
      <c r="U38" s="26"/>
      <c r="V38" s="26"/>
      <c r="W38" s="26"/>
      <c r="X38" s="26"/>
      <c r="Y38" s="26"/>
      <c r="Z38" s="26"/>
      <c r="AA38" s="26"/>
      <c r="AB38" s="26"/>
      <c r="AC38" s="26"/>
      <c r="AD38" s="26"/>
    </row>
    <row r="39" spans="1:30" ht="20.25" customHeight="1">
      <c r="A39" s="1282"/>
      <c r="B39" s="1265"/>
      <c r="C39" s="64" t="s">
        <v>34</v>
      </c>
      <c r="D39" s="1241"/>
      <c r="E39" s="1241"/>
      <c r="F39" s="1241"/>
      <c r="G39" s="1243"/>
      <c r="H39" s="1245"/>
      <c r="I39" s="1236"/>
      <c r="J39" s="26"/>
      <c r="K39" s="1280"/>
      <c r="L39" s="1280"/>
      <c r="M39" s="1280"/>
      <c r="N39" s="1280"/>
      <c r="O39" s="1280"/>
      <c r="P39" s="1280"/>
      <c r="Q39" s="1280"/>
      <c r="R39" s="1280"/>
      <c r="S39" s="26"/>
      <c r="T39" s="26"/>
      <c r="U39" s="26"/>
      <c r="V39" s="26"/>
      <c r="W39" s="26"/>
      <c r="X39" s="26"/>
      <c r="Y39" s="26"/>
      <c r="Z39" s="26"/>
      <c r="AA39" s="26"/>
      <c r="AB39" s="26"/>
      <c r="AC39" s="26"/>
      <c r="AD39" s="26"/>
    </row>
    <row r="40" spans="1:30" ht="15" customHeight="1" thickBot="1">
      <c r="A40" s="1283"/>
      <c r="B40" s="1266"/>
      <c r="C40" s="67"/>
      <c r="D40" s="1242"/>
      <c r="E40" s="1242"/>
      <c r="F40" s="1242"/>
      <c r="G40" s="1244"/>
      <c r="H40" s="1246"/>
      <c r="I40" s="1247"/>
      <c r="J40" s="26"/>
      <c r="K40" s="1280"/>
      <c r="L40" s="1280"/>
      <c r="M40" s="1280"/>
      <c r="N40" s="1280"/>
      <c r="O40" s="1280"/>
      <c r="P40" s="1280"/>
      <c r="Q40" s="1280"/>
      <c r="R40" s="1280"/>
      <c r="S40" s="26"/>
      <c r="T40" s="26"/>
      <c r="U40" s="26"/>
      <c r="V40" s="26"/>
      <c r="W40" s="26"/>
      <c r="X40" s="26"/>
      <c r="Y40" s="26"/>
      <c r="Z40" s="26"/>
      <c r="AA40" s="26"/>
      <c r="AB40" s="26"/>
      <c r="AC40" s="26"/>
      <c r="AD40" s="26"/>
    </row>
    <row r="41" spans="1:30" ht="54.75" customHeight="1">
      <c r="A41" s="1259" t="s">
        <v>60</v>
      </c>
      <c r="B41" s="1262" t="s">
        <v>61</v>
      </c>
      <c r="C41" s="68" t="s">
        <v>62</v>
      </c>
      <c r="D41" s="69" t="s">
        <v>31</v>
      </c>
      <c r="E41" s="69"/>
      <c r="F41" s="69"/>
      <c r="G41" s="70" t="s">
        <v>63</v>
      </c>
      <c r="H41" s="71"/>
      <c r="I41" s="72"/>
      <c r="J41" s="26"/>
      <c r="K41" s="1280"/>
      <c r="L41" s="1280"/>
      <c r="M41" s="1280"/>
      <c r="N41" s="1280"/>
      <c r="O41" s="1280"/>
      <c r="P41" s="1280"/>
      <c r="Q41" s="1280"/>
      <c r="R41" s="1280"/>
      <c r="S41" s="26"/>
      <c r="T41" s="26"/>
      <c r="U41" s="26"/>
      <c r="V41" s="26"/>
      <c r="W41" s="26"/>
      <c r="X41" s="26"/>
      <c r="Y41" s="26"/>
      <c r="Z41" s="26"/>
      <c r="AA41" s="26"/>
      <c r="AB41" s="26"/>
      <c r="AC41" s="26"/>
      <c r="AD41" s="26"/>
    </row>
    <row r="42" spans="1:30" ht="78" customHeight="1">
      <c r="A42" s="1260"/>
      <c r="B42" s="1263"/>
      <c r="C42" s="50" t="s">
        <v>64</v>
      </c>
      <c r="D42" s="171" t="s">
        <v>31</v>
      </c>
      <c r="E42" s="171"/>
      <c r="F42" s="171"/>
      <c r="G42" s="51"/>
      <c r="H42" s="169" t="s">
        <v>65</v>
      </c>
      <c r="I42" s="53"/>
      <c r="J42" s="26"/>
      <c r="K42" s="1280"/>
      <c r="L42" s="1280"/>
      <c r="M42" s="1280"/>
      <c r="N42" s="1280"/>
      <c r="O42" s="1280"/>
      <c r="P42" s="1280"/>
      <c r="Q42" s="1280"/>
      <c r="R42" s="1280"/>
      <c r="S42" s="26"/>
      <c r="T42" s="26"/>
      <c r="U42" s="26"/>
      <c r="V42" s="26"/>
      <c r="W42" s="26"/>
      <c r="X42" s="26"/>
      <c r="Y42" s="26"/>
      <c r="Z42" s="26"/>
      <c r="AA42" s="26"/>
      <c r="AB42" s="26"/>
      <c r="AC42" s="26"/>
      <c r="AD42" s="26"/>
    </row>
    <row r="43" spans="1:30" ht="114" customHeight="1">
      <c r="A43" s="1260"/>
      <c r="B43" s="1263"/>
      <c r="C43" s="50" t="s">
        <v>66</v>
      </c>
      <c r="D43" s="171"/>
      <c r="E43" s="171"/>
      <c r="F43" s="171" t="s">
        <v>31</v>
      </c>
      <c r="G43" s="51"/>
      <c r="H43" s="57"/>
      <c r="I43" s="177"/>
      <c r="J43" s="26"/>
      <c r="K43" s="1280"/>
      <c r="L43" s="1280"/>
      <c r="M43" s="1280"/>
      <c r="N43" s="1280"/>
      <c r="O43" s="1280"/>
      <c r="P43" s="1280"/>
      <c r="Q43" s="1280"/>
      <c r="R43" s="1280"/>
      <c r="S43" s="26"/>
      <c r="T43" s="26"/>
      <c r="U43" s="26"/>
      <c r="V43" s="26"/>
      <c r="W43" s="26"/>
      <c r="X43" s="26"/>
      <c r="Y43" s="26"/>
      <c r="Z43" s="26"/>
      <c r="AA43" s="26"/>
      <c r="AB43" s="26"/>
      <c r="AC43" s="26"/>
      <c r="AD43" s="26"/>
    </row>
    <row r="44" spans="1:30" ht="42" customHeight="1">
      <c r="A44" s="1260"/>
      <c r="B44" s="1263"/>
      <c r="C44" s="50" t="s">
        <v>67</v>
      </c>
      <c r="D44" s="171"/>
      <c r="E44" s="171"/>
      <c r="F44" s="171" t="s">
        <v>37</v>
      </c>
      <c r="G44" s="51"/>
      <c r="H44" s="46"/>
      <c r="I44" s="47"/>
      <c r="J44" s="26"/>
      <c r="K44" s="1280"/>
      <c r="L44" s="1280"/>
      <c r="M44" s="1280"/>
      <c r="N44" s="1280"/>
      <c r="O44" s="1280"/>
      <c r="P44" s="1280"/>
      <c r="Q44" s="1280"/>
      <c r="R44" s="1280"/>
      <c r="S44" s="26"/>
      <c r="T44" s="26"/>
      <c r="U44" s="26"/>
      <c r="V44" s="26"/>
      <c r="W44" s="26"/>
      <c r="X44" s="26"/>
      <c r="Y44" s="26"/>
      <c r="Z44" s="26"/>
      <c r="AA44" s="26"/>
      <c r="AB44" s="26"/>
      <c r="AC44" s="26"/>
      <c r="AD44" s="26"/>
    </row>
    <row r="45" spans="1:30" ht="28.5" customHeight="1">
      <c r="A45" s="1260"/>
      <c r="B45" s="1263"/>
      <c r="C45" s="50" t="s">
        <v>68</v>
      </c>
      <c r="D45" s="171" t="s">
        <v>31</v>
      </c>
      <c r="E45" s="171"/>
      <c r="F45" s="171"/>
      <c r="G45" s="51"/>
      <c r="H45" s="183" t="s">
        <v>69</v>
      </c>
      <c r="I45" s="53"/>
      <c r="J45" s="26"/>
      <c r="K45" s="1280"/>
      <c r="L45" s="1280"/>
      <c r="M45" s="1280"/>
      <c r="N45" s="1280"/>
      <c r="O45" s="1280"/>
      <c r="P45" s="1280"/>
      <c r="Q45" s="1280"/>
      <c r="R45" s="1280"/>
      <c r="S45" s="26"/>
      <c r="T45" s="26"/>
      <c r="U45" s="26"/>
      <c r="V45" s="26"/>
      <c r="W45" s="26"/>
      <c r="X45" s="26"/>
      <c r="Y45" s="26"/>
      <c r="Z45" s="26"/>
      <c r="AA45" s="26"/>
      <c r="AB45" s="26"/>
      <c r="AC45" s="26"/>
      <c r="AD45" s="26"/>
    </row>
    <row r="46" spans="1:30" ht="20.25" customHeight="1">
      <c r="A46" s="1260"/>
      <c r="B46" s="1263"/>
      <c r="C46" s="64" t="s">
        <v>34</v>
      </c>
      <c r="D46" s="1241"/>
      <c r="E46" s="1241"/>
      <c r="F46" s="1241"/>
      <c r="G46" s="1243"/>
      <c r="H46" s="1245"/>
      <c r="I46" s="1236"/>
      <c r="J46" s="26"/>
      <c r="K46" s="1280"/>
      <c r="L46" s="1280"/>
      <c r="M46" s="1280"/>
      <c r="N46" s="1280"/>
      <c r="O46" s="1280"/>
      <c r="P46" s="1280"/>
      <c r="Q46" s="1280"/>
      <c r="R46" s="1280"/>
      <c r="S46" s="26"/>
      <c r="T46" s="26"/>
      <c r="U46" s="26"/>
      <c r="V46" s="26"/>
      <c r="W46" s="26"/>
      <c r="X46" s="26"/>
      <c r="Y46" s="26"/>
      <c r="Z46" s="26"/>
      <c r="AA46" s="26"/>
      <c r="AB46" s="26"/>
      <c r="AC46" s="26"/>
      <c r="AD46" s="26"/>
    </row>
    <row r="47" spans="1:30" ht="20.25" customHeight="1">
      <c r="A47" s="1260"/>
      <c r="B47" s="1263"/>
      <c r="C47" s="66"/>
      <c r="D47" s="1249"/>
      <c r="E47" s="1249"/>
      <c r="F47" s="1249"/>
      <c r="G47" s="1250"/>
      <c r="H47" s="1251"/>
      <c r="I47" s="1237"/>
      <c r="J47" s="26"/>
      <c r="K47" s="1280"/>
      <c r="L47" s="1280"/>
      <c r="M47" s="1280"/>
      <c r="N47" s="1280"/>
      <c r="O47" s="1280"/>
      <c r="P47" s="1280"/>
      <c r="Q47" s="1280"/>
      <c r="R47" s="1280"/>
      <c r="S47" s="26"/>
      <c r="T47" s="26"/>
      <c r="U47" s="26"/>
      <c r="V47" s="26"/>
      <c r="W47" s="26"/>
      <c r="X47" s="26"/>
      <c r="Y47" s="26"/>
      <c r="Z47" s="26"/>
      <c r="AA47" s="26"/>
      <c r="AB47" s="26"/>
      <c r="AC47" s="26"/>
      <c r="AD47" s="26"/>
    </row>
    <row r="48" spans="1:30" ht="85.5" customHeight="1">
      <c r="A48" s="1260"/>
      <c r="B48" s="1264" t="s">
        <v>70</v>
      </c>
      <c r="C48" s="50" t="s">
        <v>71</v>
      </c>
      <c r="D48" s="171"/>
      <c r="E48" s="171"/>
      <c r="F48" s="171" t="s">
        <v>31</v>
      </c>
      <c r="G48" s="45"/>
      <c r="H48" s="180"/>
      <c r="I48" s="53"/>
      <c r="J48" s="26"/>
      <c r="K48" s="1280"/>
      <c r="L48" s="1280"/>
      <c r="M48" s="1280"/>
      <c r="N48" s="1280"/>
      <c r="O48" s="1280"/>
      <c r="P48" s="1280"/>
      <c r="Q48" s="1280"/>
      <c r="R48" s="1280"/>
      <c r="S48" s="26"/>
      <c r="T48" s="26"/>
      <c r="U48" s="26"/>
      <c r="V48" s="26"/>
      <c r="W48" s="26"/>
      <c r="X48" s="26"/>
      <c r="Y48" s="26"/>
      <c r="Z48" s="26"/>
      <c r="AA48" s="26"/>
      <c r="AB48" s="26"/>
      <c r="AC48" s="26"/>
      <c r="AD48" s="26"/>
    </row>
    <row r="49" spans="1:30" ht="20.25" customHeight="1">
      <c r="A49" s="1260"/>
      <c r="B49" s="1264"/>
      <c r="C49" s="64" t="s">
        <v>34</v>
      </c>
      <c r="D49" s="1241"/>
      <c r="E49" s="1241"/>
      <c r="F49" s="1241"/>
      <c r="G49" s="1243"/>
      <c r="H49" s="1245"/>
      <c r="I49" s="1236"/>
      <c r="J49" s="26"/>
      <c r="K49" s="1280"/>
      <c r="L49" s="1280"/>
      <c r="M49" s="1280"/>
      <c r="N49" s="1280"/>
      <c r="O49" s="1280"/>
      <c r="P49" s="1280"/>
      <c r="Q49" s="1280"/>
      <c r="R49" s="1280"/>
      <c r="S49" s="26"/>
      <c r="T49" s="26"/>
      <c r="U49" s="26"/>
      <c r="V49" s="26"/>
      <c r="W49" s="26"/>
      <c r="X49" s="26"/>
      <c r="Y49" s="26"/>
      <c r="Z49" s="26"/>
      <c r="AA49" s="26"/>
      <c r="AB49" s="26"/>
      <c r="AC49" s="26"/>
      <c r="AD49" s="26"/>
    </row>
    <row r="50" spans="1:30" ht="20.25" customHeight="1">
      <c r="A50" s="1260"/>
      <c r="B50" s="1264"/>
      <c r="C50" s="66"/>
      <c r="D50" s="1249"/>
      <c r="E50" s="1249"/>
      <c r="F50" s="1249"/>
      <c r="G50" s="1250"/>
      <c r="H50" s="1251"/>
      <c r="I50" s="1237"/>
      <c r="J50" s="26"/>
      <c r="K50" s="1280"/>
      <c r="L50" s="1280"/>
      <c r="M50" s="1280"/>
      <c r="N50" s="1280"/>
      <c r="O50" s="1280"/>
      <c r="P50" s="1280"/>
      <c r="Q50" s="1280"/>
      <c r="R50" s="1280"/>
      <c r="S50" s="26"/>
      <c r="T50" s="26"/>
      <c r="U50" s="26"/>
      <c r="V50" s="26"/>
      <c r="W50" s="26"/>
      <c r="X50" s="26"/>
      <c r="Y50" s="26"/>
      <c r="Z50" s="26"/>
      <c r="AA50" s="26"/>
      <c r="AB50" s="26"/>
      <c r="AC50" s="26"/>
      <c r="AD50" s="26"/>
    </row>
    <row r="51" spans="1:30" ht="155.25" customHeight="1">
      <c r="A51" s="1260"/>
      <c r="B51" s="1258" t="s">
        <v>72</v>
      </c>
      <c r="C51" s="50" t="s">
        <v>73</v>
      </c>
      <c r="D51" s="171" t="s">
        <v>31</v>
      </c>
      <c r="E51" s="171"/>
      <c r="F51" s="171"/>
      <c r="G51" s="51"/>
      <c r="H51" s="169" t="s">
        <v>74</v>
      </c>
      <c r="I51" s="53"/>
      <c r="J51" s="26"/>
      <c r="K51" s="1280"/>
      <c r="L51" s="1280"/>
      <c r="M51" s="1280"/>
      <c r="N51" s="1280"/>
      <c r="O51" s="1280"/>
      <c r="P51" s="1280"/>
      <c r="Q51" s="1280"/>
      <c r="R51" s="1280"/>
      <c r="S51" s="26"/>
      <c r="T51" s="26"/>
      <c r="U51" s="26"/>
      <c r="V51" s="26"/>
      <c r="W51" s="26"/>
      <c r="X51" s="26"/>
      <c r="Y51" s="26"/>
      <c r="Z51" s="26"/>
      <c r="AA51" s="26"/>
      <c r="AB51" s="26"/>
      <c r="AC51" s="26"/>
      <c r="AD51" s="26"/>
    </row>
    <row r="52" spans="1:30" ht="73.5" customHeight="1">
      <c r="A52" s="1260"/>
      <c r="B52" s="1258"/>
      <c r="C52" s="1254" t="s">
        <v>75</v>
      </c>
      <c r="D52" s="1241" t="s">
        <v>31</v>
      </c>
      <c r="E52" s="1241"/>
      <c r="F52" s="1241"/>
      <c r="G52" s="1256"/>
      <c r="H52" s="1252" t="s">
        <v>76</v>
      </c>
      <c r="I52" s="1254"/>
      <c r="J52" s="26"/>
      <c r="K52" s="1280"/>
      <c r="L52" s="1280"/>
      <c r="M52" s="1280"/>
      <c r="N52" s="1280"/>
      <c r="O52" s="1280"/>
      <c r="P52" s="1280"/>
      <c r="Q52" s="1280"/>
      <c r="R52" s="1280"/>
      <c r="S52" s="26"/>
      <c r="T52" s="26"/>
      <c r="U52" s="26"/>
      <c r="V52" s="26"/>
      <c r="W52" s="26"/>
      <c r="X52" s="26"/>
      <c r="Y52" s="26"/>
      <c r="Z52" s="26"/>
      <c r="AA52" s="26"/>
      <c r="AB52" s="26"/>
      <c r="AC52" s="26"/>
      <c r="AD52" s="26"/>
    </row>
    <row r="53" spans="1:30" ht="157.5" customHeight="1">
      <c r="A53" s="1260"/>
      <c r="B53" s="1258"/>
      <c r="C53" s="1255"/>
      <c r="D53" s="1249"/>
      <c r="E53" s="1249"/>
      <c r="F53" s="1249"/>
      <c r="G53" s="1257"/>
      <c r="H53" s="1253"/>
      <c r="I53" s="1255"/>
      <c r="J53" s="26"/>
      <c r="K53" s="1280"/>
      <c r="L53" s="1280"/>
      <c r="M53" s="1280"/>
      <c r="N53" s="1280"/>
      <c r="O53" s="1280"/>
      <c r="P53" s="1280"/>
      <c r="Q53" s="1280"/>
      <c r="R53" s="1280"/>
      <c r="S53" s="26"/>
      <c r="T53" s="26"/>
      <c r="U53" s="26"/>
      <c r="V53" s="26"/>
      <c r="W53" s="26"/>
      <c r="X53" s="26"/>
      <c r="Y53" s="26"/>
      <c r="Z53" s="26"/>
      <c r="AA53" s="26"/>
      <c r="AB53" s="26"/>
      <c r="AC53" s="26"/>
      <c r="AD53" s="26"/>
    </row>
    <row r="54" spans="1:30" ht="20.25" customHeight="1">
      <c r="A54" s="1260"/>
      <c r="B54" s="1258"/>
      <c r="C54" s="64" t="s">
        <v>34</v>
      </c>
      <c r="D54" s="1241"/>
      <c r="E54" s="1241"/>
      <c r="F54" s="1241"/>
      <c r="G54" s="1243"/>
      <c r="H54" s="1245"/>
      <c r="I54" s="1236"/>
      <c r="J54" s="26"/>
      <c r="K54" s="1280"/>
      <c r="L54" s="1280"/>
      <c r="M54" s="1280"/>
      <c r="N54" s="1280"/>
      <c r="O54" s="1280"/>
      <c r="P54" s="1280"/>
      <c r="Q54" s="1280"/>
      <c r="R54" s="1280"/>
      <c r="S54" s="26"/>
      <c r="T54" s="26"/>
      <c r="U54" s="26"/>
      <c r="V54" s="26"/>
      <c r="W54" s="26"/>
      <c r="X54" s="26"/>
      <c r="Y54" s="26"/>
      <c r="Z54" s="26"/>
      <c r="AA54" s="26"/>
      <c r="AB54" s="26"/>
      <c r="AC54" s="26"/>
      <c r="AD54" s="26"/>
    </row>
    <row r="55" spans="1:30" ht="17.25" customHeight="1">
      <c r="A55" s="1260"/>
      <c r="B55" s="1258"/>
      <c r="C55" s="66"/>
      <c r="D55" s="1249"/>
      <c r="E55" s="1249"/>
      <c r="F55" s="1249"/>
      <c r="G55" s="1250"/>
      <c r="H55" s="1251"/>
      <c r="I55" s="1237"/>
      <c r="J55" s="26"/>
      <c r="K55" s="1280"/>
      <c r="L55" s="1280"/>
      <c r="M55" s="1280"/>
      <c r="N55" s="1280"/>
      <c r="O55" s="1280"/>
      <c r="P55" s="1280"/>
      <c r="Q55" s="1280"/>
      <c r="R55" s="1280"/>
      <c r="S55" s="26"/>
      <c r="T55" s="26"/>
      <c r="U55" s="26"/>
      <c r="V55" s="26"/>
      <c r="W55" s="26"/>
      <c r="X55" s="26"/>
      <c r="Y55" s="26"/>
      <c r="Z55" s="26"/>
      <c r="AA55" s="26"/>
      <c r="AB55" s="26"/>
      <c r="AC55" s="26"/>
      <c r="AD55" s="26"/>
    </row>
    <row r="56" spans="1:30" ht="81.75" customHeight="1">
      <c r="A56" s="1260"/>
      <c r="B56" s="1248" t="s">
        <v>77</v>
      </c>
      <c r="C56" s="50" t="s">
        <v>78</v>
      </c>
      <c r="D56" s="171" t="s">
        <v>31</v>
      </c>
      <c r="E56" s="171"/>
      <c r="F56" s="171"/>
      <c r="G56" s="45" t="s">
        <v>79</v>
      </c>
      <c r="H56" s="46"/>
      <c r="I56" s="47"/>
      <c r="J56" s="26"/>
      <c r="K56" s="1280"/>
      <c r="L56" s="1280"/>
      <c r="M56" s="1280"/>
      <c r="N56" s="1280"/>
      <c r="O56" s="1280"/>
      <c r="P56" s="1280"/>
      <c r="Q56" s="1280"/>
      <c r="R56" s="1280"/>
      <c r="S56" s="26"/>
      <c r="T56" s="26"/>
      <c r="U56" s="26"/>
      <c r="V56" s="26"/>
      <c r="W56" s="26"/>
      <c r="X56" s="26"/>
      <c r="Y56" s="26"/>
      <c r="Z56" s="26"/>
      <c r="AA56" s="26"/>
      <c r="AB56" s="26"/>
      <c r="AC56" s="26"/>
      <c r="AD56" s="26"/>
    </row>
    <row r="57" spans="1:30" ht="71.25" customHeight="1">
      <c r="A57" s="1260"/>
      <c r="B57" s="1248"/>
      <c r="C57" s="50" t="s">
        <v>80</v>
      </c>
      <c r="D57" s="171" t="s">
        <v>31</v>
      </c>
      <c r="E57" s="171"/>
      <c r="F57" s="171"/>
      <c r="G57" s="45" t="s">
        <v>81</v>
      </c>
      <c r="H57" s="46"/>
      <c r="I57" s="53"/>
      <c r="J57" s="26"/>
      <c r="K57" s="1280"/>
      <c r="L57" s="1280"/>
      <c r="M57" s="1280"/>
      <c r="N57" s="1280"/>
      <c r="O57" s="1280"/>
      <c r="P57" s="1280"/>
      <c r="Q57" s="1280"/>
      <c r="R57" s="1280"/>
      <c r="S57" s="26"/>
      <c r="T57" s="26"/>
      <c r="U57" s="26"/>
      <c r="V57" s="26"/>
      <c r="W57" s="26"/>
      <c r="X57" s="26"/>
      <c r="Y57" s="26"/>
      <c r="Z57" s="26"/>
      <c r="AA57" s="26"/>
      <c r="AB57" s="26"/>
      <c r="AC57" s="26"/>
      <c r="AD57" s="26"/>
    </row>
    <row r="58" spans="1:30" ht="156.75" customHeight="1">
      <c r="A58" s="1260"/>
      <c r="B58" s="1248"/>
      <c r="C58" s="50" t="s">
        <v>82</v>
      </c>
      <c r="D58" s="171" t="s">
        <v>31</v>
      </c>
      <c r="E58" s="171"/>
      <c r="F58" s="171"/>
      <c r="G58" s="45" t="s">
        <v>83</v>
      </c>
      <c r="H58" s="181" t="s">
        <v>84</v>
      </c>
      <c r="I58" s="207" t="s">
        <v>85</v>
      </c>
      <c r="J58" s="26"/>
      <c r="K58" s="26"/>
      <c r="L58" s="26"/>
      <c r="M58" s="26"/>
      <c r="N58" s="26"/>
      <c r="O58" s="26"/>
      <c r="P58" s="26"/>
      <c r="Q58" s="26"/>
      <c r="R58" s="26"/>
      <c r="S58" s="26"/>
      <c r="T58" s="26"/>
      <c r="U58" s="26"/>
      <c r="V58" s="26"/>
      <c r="W58" s="26"/>
      <c r="X58" s="26"/>
      <c r="Y58" s="26"/>
      <c r="Z58" s="26"/>
      <c r="AA58" s="26"/>
      <c r="AB58" s="26"/>
      <c r="AC58" s="26"/>
      <c r="AD58" s="26"/>
    </row>
    <row r="59" spans="1:30" ht="71.25" customHeight="1">
      <c r="A59" s="1260"/>
      <c r="B59" s="1248"/>
      <c r="C59" s="50" t="s">
        <v>86</v>
      </c>
      <c r="D59" s="171"/>
      <c r="E59" s="171"/>
      <c r="F59" s="171" t="s">
        <v>31</v>
      </c>
      <c r="G59" s="51"/>
      <c r="H59" s="52"/>
      <c r="I59" s="53"/>
      <c r="J59" s="26"/>
      <c r="K59" s="26"/>
      <c r="L59" s="26"/>
      <c r="M59" s="26"/>
      <c r="N59" s="26"/>
      <c r="O59" s="26"/>
      <c r="P59" s="26"/>
      <c r="Q59" s="26"/>
      <c r="R59" s="26"/>
      <c r="S59" s="26"/>
      <c r="T59" s="26"/>
      <c r="U59" s="26"/>
      <c r="V59" s="26"/>
      <c r="W59" s="26"/>
      <c r="X59" s="26"/>
      <c r="Y59" s="26"/>
      <c r="Z59" s="26"/>
      <c r="AA59" s="26"/>
      <c r="AB59" s="26"/>
      <c r="AC59" s="26"/>
      <c r="AD59" s="26"/>
    </row>
    <row r="60" spans="1:30" ht="42.75">
      <c r="A60" s="1260"/>
      <c r="B60" s="1248"/>
      <c r="C60" s="50" t="s">
        <v>87</v>
      </c>
      <c r="D60" s="171"/>
      <c r="E60" s="171"/>
      <c r="F60" s="171" t="s">
        <v>31</v>
      </c>
      <c r="G60" s="51"/>
      <c r="H60" s="52"/>
      <c r="I60" s="53"/>
      <c r="J60" s="26"/>
      <c r="K60" s="26"/>
      <c r="L60" s="26"/>
      <c r="M60" s="26"/>
      <c r="N60" s="26"/>
      <c r="O60" s="26"/>
      <c r="P60" s="26"/>
      <c r="Q60" s="26"/>
      <c r="R60" s="26"/>
      <c r="S60" s="26"/>
      <c r="T60" s="26"/>
      <c r="U60" s="26"/>
      <c r="V60" s="26"/>
      <c r="W60" s="26"/>
      <c r="X60" s="26"/>
      <c r="Y60" s="26"/>
      <c r="Z60" s="26"/>
      <c r="AA60" s="26"/>
      <c r="AB60" s="26"/>
      <c r="AC60" s="26"/>
      <c r="AD60" s="26"/>
    </row>
    <row r="61" spans="1:30" ht="20.25" customHeight="1">
      <c r="A61" s="1260"/>
      <c r="B61" s="1248"/>
      <c r="C61" s="64" t="s">
        <v>34</v>
      </c>
      <c r="D61" s="1241"/>
      <c r="E61" s="1241"/>
      <c r="F61" s="1241"/>
      <c r="G61" s="1243"/>
      <c r="H61" s="1245"/>
      <c r="I61" s="1236"/>
      <c r="J61" s="26"/>
      <c r="K61" s="26"/>
      <c r="L61" s="26"/>
      <c r="M61" s="26"/>
      <c r="N61" s="26"/>
      <c r="O61" s="26"/>
      <c r="P61" s="26"/>
      <c r="Q61" s="26"/>
      <c r="R61" s="26"/>
      <c r="S61" s="26"/>
      <c r="T61" s="26"/>
      <c r="U61" s="26"/>
      <c r="V61" s="26"/>
      <c r="W61" s="26"/>
      <c r="X61" s="26"/>
      <c r="Y61" s="26"/>
      <c r="Z61" s="26"/>
      <c r="AA61" s="26"/>
      <c r="AB61" s="26"/>
      <c r="AC61" s="26"/>
      <c r="AD61" s="26"/>
    </row>
    <row r="62" spans="1:30" ht="20.25" customHeight="1">
      <c r="A62" s="1260"/>
      <c r="B62" s="1248"/>
      <c r="C62" s="66"/>
      <c r="D62" s="1249"/>
      <c r="E62" s="1249"/>
      <c r="F62" s="1249"/>
      <c r="G62" s="1250"/>
      <c r="H62" s="1251"/>
      <c r="I62" s="1237"/>
      <c r="J62" s="26"/>
      <c r="K62" s="26"/>
      <c r="L62" s="26"/>
      <c r="M62" s="26"/>
      <c r="N62" s="26"/>
      <c r="O62" s="26"/>
      <c r="P62" s="26"/>
      <c r="Q62" s="26"/>
      <c r="R62" s="26"/>
      <c r="S62" s="26"/>
      <c r="T62" s="26"/>
      <c r="U62" s="26"/>
      <c r="V62" s="26"/>
      <c r="W62" s="26"/>
      <c r="X62" s="26"/>
      <c r="Y62" s="26"/>
      <c r="Z62" s="26"/>
      <c r="AA62" s="26"/>
      <c r="AB62" s="26"/>
      <c r="AC62" s="26"/>
      <c r="AD62" s="26"/>
    </row>
    <row r="63" spans="1:30" ht="57" customHeight="1">
      <c r="A63" s="1260"/>
      <c r="B63" s="1238" t="s">
        <v>88</v>
      </c>
      <c r="C63" s="50" t="s">
        <v>89</v>
      </c>
      <c r="D63" s="171"/>
      <c r="E63" s="171"/>
      <c r="F63" s="171" t="s">
        <v>31</v>
      </c>
      <c r="G63" s="51"/>
      <c r="H63" s="52"/>
      <c r="I63" s="53"/>
      <c r="J63" s="26"/>
      <c r="K63" s="26"/>
      <c r="L63" s="26"/>
      <c r="M63" s="26"/>
      <c r="N63" s="26"/>
      <c r="O63" s="26"/>
      <c r="P63" s="26"/>
      <c r="Q63" s="26"/>
      <c r="R63" s="26"/>
      <c r="S63" s="26"/>
      <c r="T63" s="26"/>
      <c r="U63" s="26"/>
      <c r="V63" s="26"/>
      <c r="W63" s="26"/>
      <c r="X63" s="26"/>
      <c r="Y63" s="26"/>
      <c r="Z63" s="26"/>
      <c r="AA63" s="26"/>
      <c r="AB63" s="26"/>
      <c r="AC63" s="26"/>
      <c r="AD63" s="26"/>
    </row>
    <row r="64" spans="1:30" ht="86.25" customHeight="1">
      <c r="A64" s="1260"/>
      <c r="B64" s="1239"/>
      <c r="C64" s="50" t="s">
        <v>90</v>
      </c>
      <c r="D64" s="171"/>
      <c r="E64" s="171"/>
      <c r="F64" s="171" t="s">
        <v>31</v>
      </c>
      <c r="G64" s="51"/>
      <c r="H64" s="46"/>
      <c r="I64" s="47"/>
      <c r="J64" s="26"/>
      <c r="K64" s="26"/>
      <c r="L64" s="26"/>
      <c r="M64" s="26"/>
      <c r="N64" s="26"/>
      <c r="O64" s="26"/>
      <c r="P64" s="26"/>
      <c r="Q64" s="26"/>
      <c r="R64" s="26"/>
      <c r="S64" s="26"/>
      <c r="T64" s="26"/>
      <c r="U64" s="26"/>
      <c r="V64" s="26"/>
      <c r="W64" s="26"/>
      <c r="X64" s="26"/>
      <c r="Y64" s="26"/>
      <c r="Z64" s="26"/>
      <c r="AA64" s="26"/>
      <c r="AB64" s="26"/>
      <c r="AC64" s="26"/>
      <c r="AD64" s="26"/>
    </row>
    <row r="65" spans="1:30" ht="28.5" customHeight="1">
      <c r="A65" s="1260"/>
      <c r="B65" s="1239"/>
      <c r="C65" s="50" t="s">
        <v>91</v>
      </c>
      <c r="D65" s="171"/>
      <c r="E65" s="171"/>
      <c r="F65" s="171" t="s">
        <v>31</v>
      </c>
      <c r="G65" s="51"/>
      <c r="H65" s="52"/>
      <c r="I65" s="53"/>
      <c r="J65" s="26"/>
      <c r="K65" s="26"/>
      <c r="L65" s="26"/>
      <c r="M65" s="26"/>
      <c r="N65" s="26"/>
      <c r="O65" s="26"/>
      <c r="P65" s="26"/>
      <c r="Q65" s="26"/>
      <c r="R65" s="26"/>
      <c r="S65" s="26"/>
      <c r="T65" s="26"/>
      <c r="U65" s="26"/>
      <c r="V65" s="26"/>
      <c r="W65" s="26"/>
      <c r="X65" s="26"/>
      <c r="Y65" s="26"/>
      <c r="Z65" s="26"/>
      <c r="AA65" s="26"/>
      <c r="AB65" s="26"/>
      <c r="AC65" s="26"/>
      <c r="AD65" s="26"/>
    </row>
    <row r="66" spans="1:30" ht="20.25" customHeight="1">
      <c r="A66" s="1260"/>
      <c r="B66" s="1239"/>
      <c r="C66" s="64" t="s">
        <v>34</v>
      </c>
      <c r="D66" s="1241"/>
      <c r="E66" s="1241"/>
      <c r="F66" s="1241"/>
      <c r="G66" s="1243"/>
      <c r="H66" s="1245"/>
      <c r="I66" s="1236"/>
      <c r="J66" s="26"/>
      <c r="K66" s="26"/>
      <c r="L66" s="26"/>
      <c r="M66" s="26"/>
      <c r="N66" s="26"/>
      <c r="O66" s="26"/>
      <c r="P66" s="26"/>
      <c r="Q66" s="26"/>
      <c r="R66" s="26"/>
      <c r="S66" s="26"/>
      <c r="T66" s="26"/>
      <c r="U66" s="26"/>
      <c r="V66" s="26"/>
      <c r="W66" s="26"/>
      <c r="X66" s="26"/>
      <c r="Y66" s="26"/>
      <c r="Z66" s="26"/>
      <c r="AA66" s="26"/>
      <c r="AB66" s="26"/>
      <c r="AC66" s="26"/>
      <c r="AD66" s="26"/>
    </row>
    <row r="67" spans="1:30" ht="15.75" thickBot="1">
      <c r="A67" s="1261"/>
      <c r="B67" s="1240"/>
      <c r="C67" s="67"/>
      <c r="D67" s="1242"/>
      <c r="E67" s="1242"/>
      <c r="F67" s="1242"/>
      <c r="G67" s="1244"/>
      <c r="H67" s="1246"/>
      <c r="I67" s="1247"/>
      <c r="J67" s="26"/>
      <c r="K67" s="26"/>
      <c r="L67" s="26"/>
      <c r="M67" s="26"/>
      <c r="N67" s="26"/>
      <c r="O67" s="26"/>
      <c r="P67" s="26"/>
      <c r="Q67" s="26"/>
      <c r="R67" s="26"/>
      <c r="S67" s="26"/>
      <c r="T67" s="26"/>
      <c r="U67" s="26"/>
      <c r="V67" s="26"/>
      <c r="W67" s="26"/>
      <c r="X67" s="26"/>
      <c r="Y67" s="26"/>
      <c r="Z67" s="26"/>
      <c r="AA67" s="26"/>
      <c r="AB67" s="26"/>
      <c r="AC67" s="26"/>
      <c r="AD67" s="26"/>
    </row>
    <row r="68" spans="1:30" ht="12.75" customHeight="1">
      <c r="A68" s="26"/>
      <c r="B68" s="26"/>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row>
    <row r="69" spans="1:30" ht="12.75" customHeight="1">
      <c r="A69" s="26"/>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row>
    <row r="70" spans="1:30" ht="12.75" customHeight="1">
      <c r="A70" s="26"/>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row>
    <row r="71" spans="1:30" ht="12.75" customHeight="1">
      <c r="A71" s="26"/>
      <c r="B71" s="26"/>
      <c r="C71" s="26"/>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row>
    <row r="72" spans="1:30" ht="12.75" customHeight="1">
      <c r="A72" s="26"/>
      <c r="B72" s="26"/>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row>
    <row r="73" spans="1:30" ht="12.75" customHeight="1">
      <c r="A73" s="26"/>
      <c r="B73" s="26"/>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row>
    <row r="74" spans="1:30" ht="12.75" customHeight="1">
      <c r="A74" s="26"/>
      <c r="B74" s="26"/>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row>
    <row r="75" spans="1:30" ht="12.75" customHeight="1">
      <c r="A75" s="26"/>
      <c r="B75" s="26"/>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row>
    <row r="76" spans="1:30" ht="12.75" customHeight="1">
      <c r="A76" s="26"/>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row>
    <row r="77" spans="1:30" ht="12.75" customHeight="1">
      <c r="A77" s="26"/>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row>
    <row r="78" spans="1:30" ht="12.75" customHeight="1">
      <c r="A78" s="26"/>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row>
    <row r="79" spans="1:30" ht="12.75" customHeight="1">
      <c r="A79" s="26"/>
      <c r="B79" s="26"/>
      <c r="C79" s="26"/>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row>
    <row r="80" spans="1:30" ht="12.75" customHeight="1">
      <c r="A80" s="26"/>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row>
    <row r="81" spans="1:30" ht="12.75" customHeight="1">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row>
    <row r="82" spans="1:30" ht="12.75" customHeight="1">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row>
    <row r="83" spans="1:30" ht="12.75" customHeight="1">
      <c r="A83" s="26"/>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row>
    <row r="84" spans="1:30" ht="12.75" customHeight="1">
      <c r="A84" s="26"/>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row>
    <row r="85" spans="1:30" ht="12.75" customHeight="1">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row>
    <row r="86" spans="1:30" ht="12.75" customHeight="1">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row>
    <row r="87" spans="1:30" ht="12.75" customHeight="1">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row>
    <row r="88" spans="1:30" ht="12.75" customHeight="1">
      <c r="A88" s="26"/>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row>
    <row r="89" spans="1:30" ht="12.75" customHeight="1">
      <c r="A89" s="26"/>
      <c r="B89" s="26"/>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row>
    <row r="90" spans="1:30" ht="12.75" customHeight="1">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row>
    <row r="91" spans="1:30" ht="12.75" customHeight="1">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row>
    <row r="92" spans="1:30" ht="12.75" customHeight="1">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row>
    <row r="93" spans="1:30" ht="12.75" customHeight="1">
      <c r="A93" s="26"/>
      <c r="B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row>
    <row r="94" spans="1:30" ht="12.75" customHeight="1">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row>
    <row r="95" spans="1:30" ht="12.75" customHeight="1">
      <c r="A95" s="26"/>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row>
    <row r="96" spans="1:30" ht="12.75" customHeight="1">
      <c r="A96" s="26"/>
      <c r="B96" s="26"/>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row>
    <row r="97" spans="1:30" ht="12.75" customHeight="1">
      <c r="A97" s="26"/>
      <c r="B97" s="26"/>
      <c r="C97" s="26"/>
      <c r="D97" s="26"/>
      <c r="E97" s="26"/>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row>
    <row r="98" spans="1:30" ht="12.75" customHeight="1">
      <c r="A98" s="26"/>
      <c r="B98" s="26"/>
      <c r="C98" s="26"/>
      <c r="D98" s="26"/>
      <c r="E98" s="2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row>
    <row r="99" spans="1:30" ht="12.75" customHeight="1">
      <c r="A99" s="26"/>
      <c r="B99" s="26"/>
      <c r="C99" s="26"/>
      <c r="D99" s="26"/>
      <c r="E99" s="26"/>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row>
    <row r="100" spans="1:30" ht="12.75" customHeight="1">
      <c r="A100" s="26"/>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row>
    <row r="101" spans="1:30" ht="12.75" customHeight="1">
      <c r="A101" s="26"/>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row>
    <row r="102" spans="1:30" ht="12.75" customHeight="1">
      <c r="A102" s="26"/>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row>
    <row r="103" spans="1:30" ht="12.75" customHeight="1">
      <c r="A103" s="26"/>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row>
    <row r="104" spans="1:30" ht="12.75" customHeight="1">
      <c r="A104" s="26"/>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row>
    <row r="105" spans="1:30" ht="12.75" customHeight="1">
      <c r="A105" s="26"/>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row>
    <row r="106" spans="1:30" ht="12.75" customHeight="1">
      <c r="A106" s="26"/>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row>
    <row r="107" spans="1:30" ht="12.75" customHeight="1">
      <c r="A107" s="26"/>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row>
    <row r="108" spans="1:30" ht="12.75" customHeight="1">
      <c r="A108" s="26"/>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row>
    <row r="109" spans="1:30" ht="12.75" customHeight="1">
      <c r="A109" s="26"/>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row>
    <row r="110" spans="1:30" ht="12.75" customHeight="1">
      <c r="A110" s="26"/>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row>
    <row r="111" spans="1:30" ht="12.75" customHeight="1">
      <c r="A111" s="26"/>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row>
    <row r="112" spans="1:30" ht="12.75" customHeight="1">
      <c r="A112" s="26"/>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row>
    <row r="113" spans="1:30" ht="12.75" customHeight="1">
      <c r="A113" s="26"/>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row>
    <row r="114" spans="1:30" ht="12.75" customHeight="1">
      <c r="A114" s="26"/>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row>
    <row r="115" spans="1:30" ht="12.75" customHeight="1">
      <c r="A115" s="26"/>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row>
    <row r="116" spans="1:30" ht="12.75" customHeight="1">
      <c r="A116" s="26"/>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row>
    <row r="117" spans="1:30" ht="12.75" customHeight="1">
      <c r="A117" s="26"/>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row>
    <row r="118" spans="1:30" ht="12.75" customHeight="1">
      <c r="A118" s="26"/>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row>
    <row r="119" spans="1:30" ht="12.75" customHeight="1">
      <c r="A119" s="26"/>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row>
    <row r="120" spans="1:30" ht="12.75" customHeight="1">
      <c r="A120" s="26"/>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row>
    <row r="121" spans="1:30" ht="12.75" customHeight="1">
      <c r="A121" s="26"/>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row>
    <row r="122" spans="1:30" ht="12.75" customHeight="1">
      <c r="A122" s="26"/>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row>
    <row r="123" spans="1:30" ht="12.75" customHeight="1">
      <c r="A123" s="26"/>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row>
    <row r="124" spans="1:30" ht="12.75" customHeight="1">
      <c r="A124" s="26"/>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row>
    <row r="125" spans="1:30" ht="12.75" customHeight="1">
      <c r="A125" s="26"/>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row>
    <row r="126" spans="1:30" ht="12.75" customHeight="1">
      <c r="A126" s="26"/>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row>
    <row r="127" spans="1:30" ht="12.75" customHeight="1">
      <c r="A127" s="26"/>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c r="AB127" s="26"/>
      <c r="AC127" s="26"/>
      <c r="AD127" s="26"/>
    </row>
    <row r="128" spans="1:30" ht="12.75" customHeight="1">
      <c r="A128" s="26"/>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26"/>
      <c r="AC128" s="26"/>
      <c r="AD128" s="26"/>
    </row>
    <row r="129" spans="1:30" ht="12.75" customHeight="1">
      <c r="A129" s="26"/>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row>
    <row r="130" spans="1:30" ht="12.75" customHeight="1">
      <c r="A130" s="26"/>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row>
    <row r="131" spans="1:30" ht="12.75" customHeight="1">
      <c r="A131" s="26"/>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row>
    <row r="132" spans="1:30" ht="12.75" customHeight="1">
      <c r="A132" s="26"/>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row>
    <row r="133" spans="1:30" ht="12.75" customHeight="1">
      <c r="A133" s="26"/>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row>
    <row r="134" spans="1:30" ht="12.75" customHeight="1">
      <c r="A134" s="26"/>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row>
    <row r="135" spans="1:30" ht="12.75" customHeight="1">
      <c r="A135" s="26"/>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c r="AB135" s="26"/>
      <c r="AC135" s="26"/>
      <c r="AD135" s="26"/>
    </row>
    <row r="136" spans="1:30" ht="12.75" customHeight="1">
      <c r="A136" s="26"/>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row>
    <row r="137" spans="1:30" ht="12.75" customHeight="1">
      <c r="A137" s="26"/>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row>
    <row r="138" spans="1:30" ht="12.75" customHeight="1">
      <c r="A138" s="26"/>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row>
    <row r="139" spans="1:30" ht="12.75" customHeight="1">
      <c r="A139" s="26"/>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row>
    <row r="140" spans="1:30" ht="12.75" customHeight="1">
      <c r="A140" s="26"/>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row>
    <row r="141" spans="1:30" ht="12.75" customHeight="1">
      <c r="A141" s="26"/>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row>
    <row r="142" spans="1:30" ht="12.75" customHeight="1">
      <c r="A142" s="26"/>
      <c r="B142" s="26"/>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c r="AC142" s="26"/>
      <c r="AD142" s="26"/>
    </row>
    <row r="143" spans="1:30" ht="12.75" customHeight="1">
      <c r="A143" s="26"/>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row>
    <row r="144" spans="1:30" ht="12.75" customHeight="1">
      <c r="A144" s="26"/>
      <c r="B144" s="26"/>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row>
    <row r="145" spans="1:30" ht="12.75" customHeight="1">
      <c r="A145" s="26"/>
      <c r="B145" s="26"/>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c r="AC145" s="26"/>
      <c r="AD145" s="26"/>
    </row>
    <row r="146" spans="1:30" ht="12.75" customHeight="1">
      <c r="A146" s="26"/>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row>
    <row r="147" spans="1:30" ht="12.75" customHeight="1">
      <c r="A147" s="26"/>
      <c r="B147" s="26"/>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c r="AB147" s="26"/>
      <c r="AC147" s="26"/>
      <c r="AD147" s="26"/>
    </row>
    <row r="148" spans="1:30" ht="12.75" customHeight="1">
      <c r="A148" s="26"/>
      <c r="B148" s="26"/>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26"/>
      <c r="AC148" s="26"/>
      <c r="AD148" s="26"/>
    </row>
    <row r="149" spans="1:30" ht="12.75" customHeight="1">
      <c r="A149" s="26"/>
      <c r="B149" s="26"/>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c r="AA149" s="26"/>
      <c r="AB149" s="26"/>
      <c r="AC149" s="26"/>
      <c r="AD149" s="26"/>
    </row>
    <row r="150" spans="1:30" ht="12.75" customHeight="1">
      <c r="A150" s="26"/>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c r="AA150" s="26"/>
      <c r="AB150" s="26"/>
      <c r="AC150" s="26"/>
      <c r="AD150" s="26"/>
    </row>
    <row r="151" spans="1:30" ht="12.75" customHeight="1">
      <c r="A151" s="26"/>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6"/>
      <c r="AC151" s="26"/>
      <c r="AD151" s="26"/>
    </row>
    <row r="152" spans="1:30" ht="12.75" customHeight="1">
      <c r="A152" s="26"/>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6"/>
      <c r="AC152" s="26"/>
      <c r="AD152" s="26"/>
    </row>
    <row r="153" spans="1:30" ht="12.75" customHeight="1">
      <c r="A153" s="26"/>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6"/>
      <c r="AC153" s="26"/>
      <c r="AD153" s="26"/>
    </row>
    <row r="154" spans="1:30" ht="12.75" customHeight="1">
      <c r="A154" s="26"/>
      <c r="B154" s="26"/>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26"/>
      <c r="AC154" s="26"/>
      <c r="AD154" s="26"/>
    </row>
    <row r="155" spans="1:30" ht="12.75" customHeight="1">
      <c r="A155" s="26"/>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26"/>
      <c r="AC155" s="26"/>
      <c r="AD155" s="26"/>
    </row>
    <row r="156" spans="1:30" ht="12.75" customHeight="1">
      <c r="A156" s="26"/>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row>
    <row r="157" spans="1:30" ht="12.75" customHeight="1">
      <c r="A157" s="26"/>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c r="AB157" s="26"/>
      <c r="AC157" s="26"/>
      <c r="AD157" s="26"/>
    </row>
    <row r="158" spans="1:30" ht="12.75" customHeight="1">
      <c r="A158" s="26"/>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26"/>
      <c r="AC158" s="26"/>
      <c r="AD158" s="26"/>
    </row>
    <row r="159" spans="1:30" ht="12.75" customHeight="1">
      <c r="A159" s="26"/>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row>
    <row r="160" spans="1:30" ht="12.75" customHeight="1">
      <c r="A160" s="26"/>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26"/>
      <c r="AC160" s="26"/>
      <c r="AD160" s="26"/>
    </row>
    <row r="161" spans="1:30" ht="12.75" customHeight="1">
      <c r="A161" s="26"/>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row>
    <row r="162" spans="1:30" ht="12.75" customHeight="1">
      <c r="A162" s="26"/>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c r="AB162" s="26"/>
      <c r="AC162" s="26"/>
      <c r="AD162" s="26"/>
    </row>
    <row r="163" spans="1:30" ht="12.75" customHeight="1">
      <c r="A163" s="26"/>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c r="AB163" s="26"/>
      <c r="AC163" s="26"/>
      <c r="AD163" s="26"/>
    </row>
    <row r="164" spans="1:30" ht="12.75" customHeight="1">
      <c r="A164" s="26"/>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c r="AB164" s="26"/>
      <c r="AC164" s="26"/>
      <c r="AD164" s="26"/>
    </row>
    <row r="165" spans="1:30" ht="12.75" customHeight="1">
      <c r="A165" s="26"/>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c r="AB165" s="26"/>
      <c r="AC165" s="26"/>
      <c r="AD165" s="26"/>
    </row>
    <row r="166" spans="1:30" ht="12.75" customHeight="1">
      <c r="A166" s="26"/>
      <c r="B166" s="26"/>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row>
    <row r="167" spans="1:30" ht="12.75" customHeight="1">
      <c r="A167" s="26"/>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c r="AB167" s="26"/>
      <c r="AC167" s="26"/>
      <c r="AD167" s="26"/>
    </row>
    <row r="168" spans="1:30" ht="12.75" customHeight="1">
      <c r="A168" s="26"/>
      <c r="B168" s="26"/>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c r="AA168" s="26"/>
      <c r="AB168" s="26"/>
      <c r="AC168" s="26"/>
      <c r="AD168" s="26"/>
    </row>
    <row r="169" spans="1:30" ht="12.75" customHeight="1">
      <c r="A169" s="26"/>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row>
    <row r="170" spans="1:30" ht="12.75" customHeight="1">
      <c r="A170" s="26"/>
      <c r="B170" s="26"/>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c r="AA170" s="26"/>
      <c r="AB170" s="26"/>
      <c r="AC170" s="26"/>
      <c r="AD170" s="26"/>
    </row>
    <row r="171" spans="1:30" ht="12.75" customHeight="1">
      <c r="A171" s="26"/>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c r="AB171" s="26"/>
      <c r="AC171" s="26"/>
      <c r="AD171" s="26"/>
    </row>
    <row r="172" spans="1:30" ht="12.75" customHeight="1">
      <c r="A172" s="26"/>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c r="AB172" s="26"/>
      <c r="AC172" s="26"/>
      <c r="AD172" s="26"/>
    </row>
    <row r="173" spans="1:30" ht="12.75" customHeight="1">
      <c r="A173" s="26"/>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c r="AA173" s="26"/>
      <c r="AB173" s="26"/>
      <c r="AC173" s="26"/>
      <c r="AD173" s="26"/>
    </row>
    <row r="174" spans="1:30" ht="12.75" customHeight="1">
      <c r="A174" s="26"/>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26"/>
      <c r="AC174" s="26"/>
      <c r="AD174" s="26"/>
    </row>
    <row r="175" spans="1:30" ht="12.75" customHeight="1">
      <c r="A175" s="26"/>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c r="AB175" s="26"/>
      <c r="AC175" s="26"/>
      <c r="AD175" s="26"/>
    </row>
    <row r="176" spans="1:30" ht="12.75" customHeight="1">
      <c r="A176" s="26"/>
      <c r="B176" s="26"/>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c r="AC176" s="26"/>
      <c r="AD176" s="26"/>
    </row>
    <row r="177" spans="1:30" ht="12.75" customHeight="1">
      <c r="A177" s="26"/>
      <c r="B177" s="26"/>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row>
    <row r="178" spans="1:30" ht="12.75" customHeight="1">
      <c r="A178" s="26"/>
      <c r="B178" s="26"/>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c r="AA178" s="26"/>
      <c r="AB178" s="26"/>
      <c r="AC178" s="26"/>
      <c r="AD178" s="26"/>
    </row>
    <row r="179" spans="1:30" ht="12.75" customHeight="1">
      <c r="A179" s="26"/>
      <c r="B179" s="26"/>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c r="AA179" s="26"/>
      <c r="AB179" s="26"/>
      <c r="AC179" s="26"/>
      <c r="AD179" s="26"/>
    </row>
    <row r="180" spans="1:30" ht="12.75" customHeight="1">
      <c r="A180" s="26"/>
      <c r="B180" s="26"/>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c r="AA180" s="26"/>
      <c r="AB180" s="26"/>
      <c r="AC180" s="26"/>
      <c r="AD180" s="26"/>
    </row>
    <row r="181" spans="1:30" ht="12.75" customHeight="1">
      <c r="A181" s="26"/>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A181" s="26"/>
      <c r="AB181" s="26"/>
      <c r="AC181" s="26"/>
      <c r="AD181" s="26"/>
    </row>
    <row r="182" spans="1:30" ht="12.75" customHeight="1">
      <c r="A182" s="26"/>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c r="AA182" s="26"/>
      <c r="AB182" s="26"/>
      <c r="AC182" s="26"/>
      <c r="AD182" s="26"/>
    </row>
    <row r="183" spans="1:30" ht="12.75" customHeight="1">
      <c r="A183" s="26"/>
      <c r="B183" s="26"/>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c r="AB183" s="26"/>
      <c r="AC183" s="26"/>
      <c r="AD183" s="26"/>
    </row>
    <row r="184" spans="1:30" ht="12.75" customHeight="1">
      <c r="A184" s="26"/>
      <c r="B184" s="26"/>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c r="AA184" s="26"/>
      <c r="AB184" s="26"/>
      <c r="AC184" s="26"/>
      <c r="AD184" s="26"/>
    </row>
    <row r="185" spans="1:30" ht="12.75" customHeight="1">
      <c r="A185" s="26"/>
      <c r="B185" s="26"/>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row>
    <row r="186" spans="1:30" ht="12.75" customHeight="1">
      <c r="A186" s="26"/>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26"/>
      <c r="AC186" s="26"/>
      <c r="AD186" s="26"/>
    </row>
    <row r="187" spans="1:30" ht="12.75" customHeight="1">
      <c r="A187" s="26"/>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c r="AB187" s="26"/>
      <c r="AC187" s="26"/>
      <c r="AD187" s="26"/>
    </row>
    <row r="188" spans="1:30" ht="12.75" customHeight="1">
      <c r="A188" s="26"/>
      <c r="B188" s="26"/>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row>
    <row r="189" spans="1:30" ht="12.75" customHeight="1">
      <c r="A189" s="26"/>
      <c r="B189" s="26"/>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row>
    <row r="190" spans="1:30" ht="12.75" customHeight="1">
      <c r="A190" s="26"/>
      <c r="B190" s="26"/>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c r="AA190" s="26"/>
      <c r="AB190" s="26"/>
      <c r="AC190" s="26"/>
      <c r="AD190" s="26"/>
    </row>
    <row r="191" spans="1:30" ht="12.75" customHeight="1">
      <c r="A191" s="26"/>
      <c r="B191" s="26"/>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c r="AA191" s="26"/>
      <c r="AB191" s="26"/>
      <c r="AC191" s="26"/>
      <c r="AD191" s="26"/>
    </row>
    <row r="192" spans="1:30" ht="12.75" customHeight="1">
      <c r="A192" s="26"/>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26"/>
      <c r="AC192" s="26"/>
      <c r="AD192" s="26"/>
    </row>
    <row r="193" spans="1:30" ht="12.75" customHeight="1">
      <c r="A193" s="26"/>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c r="AB193" s="26"/>
      <c r="AC193" s="26"/>
      <c r="AD193" s="26"/>
    </row>
    <row r="194" spans="1:30" ht="12.75" customHeight="1">
      <c r="A194" s="26"/>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c r="AB194" s="26"/>
      <c r="AC194" s="26"/>
      <c r="AD194" s="26"/>
    </row>
    <row r="195" spans="1:30" ht="12.75" customHeight="1">
      <c r="A195" s="26"/>
      <c r="B195" s="26"/>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c r="AA195" s="26"/>
      <c r="AB195" s="26"/>
      <c r="AC195" s="26"/>
      <c r="AD195" s="26"/>
    </row>
    <row r="196" spans="1:30" ht="12.75" customHeight="1">
      <c r="A196" s="26"/>
      <c r="B196" s="26"/>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c r="AB196" s="26"/>
      <c r="AC196" s="26"/>
      <c r="AD196" s="26"/>
    </row>
    <row r="197" spans="1:30" ht="12.75" customHeight="1">
      <c r="A197" s="26"/>
      <c r="B197" s="26"/>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c r="AA197" s="26"/>
      <c r="AB197" s="26"/>
      <c r="AC197" s="26"/>
      <c r="AD197" s="26"/>
    </row>
    <row r="198" spans="1:30" ht="12.75" customHeight="1">
      <c r="A198" s="26"/>
      <c r="B198" s="26"/>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c r="AA198" s="26"/>
      <c r="AB198" s="26"/>
      <c r="AC198" s="26"/>
      <c r="AD198" s="26"/>
    </row>
    <row r="199" spans="1:30" ht="12.75" customHeight="1">
      <c r="A199" s="26"/>
      <c r="B199" s="26"/>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Z199" s="26"/>
      <c r="AA199" s="26"/>
      <c r="AB199" s="26"/>
      <c r="AC199" s="26"/>
      <c r="AD199" s="26"/>
    </row>
    <row r="200" spans="1:30" ht="12.75" customHeight="1">
      <c r="A200" s="26"/>
      <c r="B200" s="26"/>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c r="AA200" s="26"/>
      <c r="AB200" s="26"/>
      <c r="AC200" s="26"/>
      <c r="AD200" s="26"/>
    </row>
    <row r="201" spans="1:30" ht="12.75" customHeight="1">
      <c r="A201" s="26"/>
      <c r="B201" s="26"/>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c r="AA201" s="26"/>
      <c r="AB201" s="26"/>
      <c r="AC201" s="26"/>
      <c r="AD201" s="26"/>
    </row>
    <row r="202" spans="1:30" ht="12.75" customHeight="1">
      <c r="A202" s="26"/>
      <c r="B202" s="26"/>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c r="AA202" s="26"/>
      <c r="AB202" s="26"/>
      <c r="AC202" s="26"/>
      <c r="AD202" s="26"/>
    </row>
    <row r="203" spans="1:30" ht="12.75" customHeight="1">
      <c r="A203" s="26"/>
      <c r="B203" s="26"/>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c r="AA203" s="26"/>
      <c r="AB203" s="26"/>
      <c r="AC203" s="26"/>
      <c r="AD203" s="26"/>
    </row>
    <row r="204" spans="1:30" ht="12.75" customHeight="1">
      <c r="A204" s="26"/>
      <c r="B204" s="26"/>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26"/>
      <c r="AA204" s="26"/>
      <c r="AB204" s="26"/>
      <c r="AC204" s="26"/>
      <c r="AD204" s="26"/>
    </row>
    <row r="205" spans="1:30" ht="12.75" customHeight="1">
      <c r="A205" s="26"/>
      <c r="B205" s="26"/>
      <c r="C205" s="26"/>
      <c r="D205" s="26"/>
      <c r="E205" s="26"/>
      <c r="F205" s="26"/>
      <c r="G205" s="26"/>
      <c r="H205" s="26"/>
      <c r="I205" s="26"/>
      <c r="J205" s="26"/>
      <c r="K205" s="26"/>
      <c r="L205" s="26"/>
      <c r="M205" s="26"/>
      <c r="N205" s="26"/>
      <c r="O205" s="26"/>
      <c r="P205" s="26"/>
      <c r="Q205" s="26"/>
      <c r="R205" s="26"/>
      <c r="S205" s="26"/>
      <c r="T205" s="26"/>
      <c r="U205" s="26"/>
      <c r="V205" s="26"/>
      <c r="W205" s="26"/>
      <c r="X205" s="26"/>
      <c r="Y205" s="26"/>
      <c r="Z205" s="26"/>
      <c r="AA205" s="26"/>
      <c r="AB205" s="26"/>
      <c r="AC205" s="26"/>
      <c r="AD205" s="26"/>
    </row>
    <row r="206" spans="1:30" ht="12.75" customHeight="1">
      <c r="A206" s="26"/>
      <c r="B206" s="26"/>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c r="AA206" s="26"/>
      <c r="AB206" s="26"/>
      <c r="AC206" s="26"/>
      <c r="AD206" s="26"/>
    </row>
    <row r="207" spans="1:30" ht="12.75" customHeight="1">
      <c r="A207" s="26"/>
      <c r="B207" s="26"/>
      <c r="C207" s="26"/>
      <c r="D207" s="26"/>
      <c r="E207" s="26"/>
      <c r="F207" s="26"/>
      <c r="G207" s="26"/>
      <c r="H207" s="26"/>
      <c r="I207" s="26"/>
      <c r="J207" s="26"/>
      <c r="K207" s="26"/>
      <c r="L207" s="26"/>
      <c r="M207" s="26"/>
      <c r="N207" s="26"/>
      <c r="O207" s="26"/>
      <c r="P207" s="26"/>
      <c r="Q207" s="26"/>
      <c r="R207" s="26"/>
      <c r="S207" s="26"/>
      <c r="T207" s="26"/>
      <c r="U207" s="26"/>
      <c r="V207" s="26"/>
      <c r="W207" s="26"/>
      <c r="X207" s="26"/>
      <c r="Y207" s="26"/>
      <c r="Z207" s="26"/>
      <c r="AA207" s="26"/>
      <c r="AB207" s="26"/>
      <c r="AC207" s="26"/>
      <c r="AD207" s="26"/>
    </row>
    <row r="208" spans="1:30" ht="12.75" customHeight="1">
      <c r="A208" s="26"/>
      <c r="B208" s="26"/>
      <c r="C208" s="26"/>
      <c r="D208" s="26"/>
      <c r="E208" s="26"/>
      <c r="F208" s="26"/>
      <c r="G208" s="26"/>
      <c r="H208" s="26"/>
      <c r="I208" s="26"/>
      <c r="J208" s="26"/>
      <c r="K208" s="26"/>
      <c r="L208" s="26"/>
      <c r="M208" s="26"/>
      <c r="N208" s="26"/>
      <c r="O208" s="26"/>
      <c r="P208" s="26"/>
      <c r="Q208" s="26"/>
      <c r="R208" s="26"/>
      <c r="S208" s="26"/>
      <c r="T208" s="26"/>
      <c r="U208" s="26"/>
      <c r="V208" s="26"/>
      <c r="W208" s="26"/>
      <c r="X208" s="26"/>
      <c r="Y208" s="26"/>
      <c r="Z208" s="26"/>
      <c r="AA208" s="26"/>
      <c r="AB208" s="26"/>
      <c r="AC208" s="26"/>
      <c r="AD208" s="26"/>
    </row>
    <row r="209" spans="1:30" ht="12.75" customHeight="1">
      <c r="A209" s="26"/>
      <c r="B209" s="26"/>
      <c r="C209" s="26"/>
      <c r="D209" s="26"/>
      <c r="E209" s="26"/>
      <c r="F209" s="26"/>
      <c r="G209" s="26"/>
      <c r="H209" s="26"/>
      <c r="I209" s="26"/>
      <c r="J209" s="26"/>
      <c r="K209" s="26"/>
      <c r="L209" s="26"/>
      <c r="M209" s="26"/>
      <c r="N209" s="26"/>
      <c r="O209" s="26"/>
      <c r="P209" s="26"/>
      <c r="Q209" s="26"/>
      <c r="R209" s="26"/>
      <c r="S209" s="26"/>
      <c r="T209" s="26"/>
      <c r="U209" s="26"/>
      <c r="V209" s="26"/>
      <c r="W209" s="26"/>
      <c r="X209" s="26"/>
      <c r="Y209" s="26"/>
      <c r="Z209" s="26"/>
      <c r="AA209" s="26"/>
      <c r="AB209" s="26"/>
      <c r="AC209" s="26"/>
      <c r="AD209" s="26"/>
    </row>
    <row r="210" spans="1:30" ht="12.75" customHeight="1">
      <c r="A210" s="26"/>
      <c r="B210" s="26"/>
      <c r="C210" s="26"/>
      <c r="D210" s="26"/>
      <c r="E210" s="26"/>
      <c r="F210" s="26"/>
      <c r="G210" s="26"/>
      <c r="H210" s="26"/>
      <c r="I210" s="26"/>
      <c r="J210" s="26"/>
      <c r="K210" s="26"/>
      <c r="L210" s="26"/>
      <c r="M210" s="26"/>
      <c r="N210" s="26"/>
      <c r="O210" s="26"/>
      <c r="P210" s="26"/>
      <c r="Q210" s="26"/>
      <c r="R210" s="26"/>
      <c r="S210" s="26"/>
      <c r="T210" s="26"/>
      <c r="U210" s="26"/>
      <c r="V210" s="26"/>
      <c r="W210" s="26"/>
      <c r="X210" s="26"/>
      <c r="Y210" s="26"/>
      <c r="Z210" s="26"/>
      <c r="AA210" s="26"/>
      <c r="AB210" s="26"/>
      <c r="AC210" s="26"/>
      <c r="AD210" s="26"/>
    </row>
    <row r="211" spans="1:30" ht="12.75" customHeight="1">
      <c r="A211" s="26"/>
      <c r="B211" s="26"/>
      <c r="C211" s="26"/>
      <c r="D211" s="26"/>
      <c r="E211" s="26"/>
      <c r="F211" s="26"/>
      <c r="G211" s="26"/>
      <c r="H211" s="26"/>
      <c r="I211" s="26"/>
      <c r="J211" s="26"/>
      <c r="K211" s="26"/>
      <c r="L211" s="26"/>
      <c r="M211" s="26"/>
      <c r="N211" s="26"/>
      <c r="O211" s="26"/>
      <c r="P211" s="26"/>
      <c r="Q211" s="26"/>
      <c r="R211" s="26"/>
      <c r="S211" s="26"/>
      <c r="T211" s="26"/>
      <c r="U211" s="26"/>
      <c r="V211" s="26"/>
      <c r="W211" s="26"/>
      <c r="X211" s="26"/>
      <c r="Y211" s="26"/>
      <c r="Z211" s="26"/>
      <c r="AA211" s="26"/>
      <c r="AB211" s="26"/>
      <c r="AC211" s="26"/>
      <c r="AD211" s="26"/>
    </row>
    <row r="212" spans="1:30" ht="12.75" customHeight="1">
      <c r="A212" s="26"/>
      <c r="B212" s="26"/>
      <c r="C212" s="26"/>
      <c r="D212" s="26"/>
      <c r="E212" s="26"/>
      <c r="F212" s="26"/>
      <c r="G212" s="26"/>
      <c r="H212" s="26"/>
      <c r="I212" s="26"/>
      <c r="J212" s="26"/>
      <c r="K212" s="26"/>
      <c r="L212" s="26"/>
      <c r="M212" s="26"/>
      <c r="N212" s="26"/>
      <c r="O212" s="26"/>
      <c r="P212" s="26"/>
      <c r="Q212" s="26"/>
      <c r="R212" s="26"/>
      <c r="S212" s="26"/>
      <c r="T212" s="26"/>
      <c r="U212" s="26"/>
      <c r="V212" s="26"/>
      <c r="W212" s="26"/>
      <c r="X212" s="26"/>
      <c r="Y212" s="26"/>
      <c r="Z212" s="26"/>
      <c r="AA212" s="26"/>
      <c r="AB212" s="26"/>
      <c r="AC212" s="26"/>
      <c r="AD212" s="26"/>
    </row>
    <row r="213" spans="1:30" ht="12.75" customHeight="1">
      <c r="A213" s="26"/>
      <c r="B213" s="26"/>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c r="AA213" s="26"/>
      <c r="AB213" s="26"/>
      <c r="AC213" s="26"/>
      <c r="AD213" s="26"/>
    </row>
    <row r="214" spans="1:30" ht="12.75" customHeight="1">
      <c r="A214" s="26"/>
      <c r="B214" s="26"/>
      <c r="C214" s="26"/>
      <c r="D214" s="26"/>
      <c r="E214" s="26"/>
      <c r="F214" s="26"/>
      <c r="G214" s="26"/>
      <c r="H214" s="26"/>
      <c r="I214" s="26"/>
      <c r="J214" s="26"/>
      <c r="K214" s="26"/>
      <c r="L214" s="26"/>
      <c r="M214" s="26"/>
      <c r="N214" s="26"/>
      <c r="O214" s="26"/>
      <c r="P214" s="26"/>
      <c r="Q214" s="26"/>
      <c r="R214" s="26"/>
      <c r="S214" s="26"/>
      <c r="T214" s="26"/>
      <c r="U214" s="26"/>
      <c r="V214" s="26"/>
      <c r="W214" s="26"/>
      <c r="X214" s="26"/>
      <c r="Y214" s="26"/>
      <c r="Z214" s="26"/>
      <c r="AA214" s="26"/>
      <c r="AB214" s="26"/>
      <c r="AC214" s="26"/>
      <c r="AD214" s="26"/>
    </row>
    <row r="215" spans="1:30" ht="12.75" customHeight="1">
      <c r="A215" s="26"/>
      <c r="B215" s="26"/>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c r="AA215" s="26"/>
      <c r="AB215" s="26"/>
      <c r="AC215" s="26"/>
      <c r="AD215" s="26"/>
    </row>
    <row r="216" spans="1:30" ht="12.75" customHeight="1">
      <c r="A216" s="26"/>
      <c r="B216" s="26"/>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26"/>
      <c r="AC216" s="26"/>
      <c r="AD216" s="26"/>
    </row>
    <row r="217" spans="1:30" ht="12.75" customHeight="1">
      <c r="A217" s="26"/>
      <c r="B217" s="26"/>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c r="AA217" s="26"/>
      <c r="AB217" s="26"/>
      <c r="AC217" s="26"/>
      <c r="AD217" s="26"/>
    </row>
    <row r="218" spans="1:30" ht="12.75" customHeight="1">
      <c r="A218" s="26"/>
      <c r="B218" s="26"/>
      <c r="C218" s="26"/>
      <c r="D218" s="26"/>
      <c r="E218" s="26"/>
      <c r="F218" s="26"/>
      <c r="G218" s="26"/>
      <c r="H218" s="26"/>
      <c r="I218" s="26"/>
      <c r="J218" s="26"/>
      <c r="K218" s="26"/>
      <c r="L218" s="26"/>
      <c r="M218" s="26"/>
      <c r="N218" s="26"/>
      <c r="O218" s="26"/>
      <c r="P218" s="26"/>
      <c r="Q218" s="26"/>
      <c r="R218" s="26"/>
      <c r="S218" s="26"/>
      <c r="T218" s="26"/>
      <c r="U218" s="26"/>
      <c r="V218" s="26"/>
      <c r="W218" s="26"/>
      <c r="X218" s="26"/>
      <c r="Y218" s="26"/>
      <c r="Z218" s="26"/>
      <c r="AA218" s="26"/>
      <c r="AB218" s="26"/>
      <c r="AC218" s="26"/>
      <c r="AD218" s="26"/>
    </row>
    <row r="219" spans="1:30" ht="12.75" customHeight="1">
      <c r="A219" s="26"/>
      <c r="B219" s="26"/>
      <c r="C219" s="26"/>
      <c r="D219" s="26"/>
      <c r="E219" s="26"/>
      <c r="F219" s="26"/>
      <c r="G219" s="26"/>
      <c r="H219" s="26"/>
      <c r="I219" s="26"/>
      <c r="J219" s="26"/>
      <c r="K219" s="26"/>
      <c r="L219" s="26"/>
      <c r="M219" s="26"/>
      <c r="N219" s="26"/>
      <c r="O219" s="26"/>
      <c r="P219" s="26"/>
      <c r="Q219" s="26"/>
      <c r="R219" s="26"/>
      <c r="S219" s="26"/>
      <c r="T219" s="26"/>
      <c r="U219" s="26"/>
      <c r="V219" s="26"/>
      <c r="W219" s="26"/>
      <c r="X219" s="26"/>
      <c r="Y219" s="26"/>
      <c r="Z219" s="26"/>
      <c r="AA219" s="26"/>
      <c r="AB219" s="26"/>
      <c r="AC219" s="26"/>
      <c r="AD219" s="26"/>
    </row>
    <row r="220" spans="1:30" ht="12.75" customHeight="1">
      <c r="A220" s="26"/>
      <c r="B220" s="26"/>
      <c r="C220" s="26"/>
      <c r="D220" s="26"/>
      <c r="E220" s="26"/>
      <c r="F220" s="26"/>
      <c r="G220" s="26"/>
      <c r="H220" s="26"/>
      <c r="I220" s="26"/>
      <c r="J220" s="26"/>
      <c r="K220" s="26"/>
      <c r="L220" s="26"/>
      <c r="M220" s="26"/>
      <c r="N220" s="26"/>
      <c r="O220" s="26"/>
      <c r="P220" s="26"/>
      <c r="Q220" s="26"/>
      <c r="R220" s="26"/>
      <c r="S220" s="26"/>
      <c r="T220" s="26"/>
      <c r="U220" s="26"/>
      <c r="V220" s="26"/>
      <c r="W220" s="26"/>
      <c r="X220" s="26"/>
      <c r="Y220" s="26"/>
      <c r="Z220" s="26"/>
      <c r="AA220" s="26"/>
      <c r="AB220" s="26"/>
      <c r="AC220" s="26"/>
      <c r="AD220" s="26"/>
    </row>
    <row r="221" spans="1:30" ht="12.75" customHeight="1">
      <c r="A221" s="26"/>
      <c r="B221" s="26"/>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c r="AA221" s="26"/>
      <c r="AB221" s="26"/>
      <c r="AC221" s="26"/>
      <c r="AD221" s="26"/>
    </row>
    <row r="222" spans="1:30" ht="12.75" customHeight="1">
      <c r="A222" s="26"/>
      <c r="B222" s="26"/>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c r="AA222" s="26"/>
      <c r="AB222" s="26"/>
      <c r="AC222" s="26"/>
      <c r="AD222" s="26"/>
    </row>
    <row r="223" spans="1:30" ht="12.75" customHeight="1">
      <c r="A223" s="26"/>
      <c r="B223" s="26"/>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c r="AA223" s="26"/>
      <c r="AB223" s="26"/>
      <c r="AC223" s="26"/>
      <c r="AD223" s="26"/>
    </row>
    <row r="224" spans="1:30" ht="12.75" customHeight="1">
      <c r="A224" s="26"/>
      <c r="B224" s="26"/>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c r="AA224" s="26"/>
      <c r="AB224" s="26"/>
      <c r="AC224" s="26"/>
      <c r="AD224" s="26"/>
    </row>
    <row r="225" spans="1:30" ht="12.75" customHeight="1">
      <c r="A225" s="26"/>
      <c r="B225" s="26"/>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c r="AA225" s="26"/>
      <c r="AB225" s="26"/>
      <c r="AC225" s="26"/>
      <c r="AD225" s="26"/>
    </row>
    <row r="226" spans="1:30" ht="12.75" customHeight="1">
      <c r="A226" s="26"/>
      <c r="B226" s="26"/>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c r="AA226" s="26"/>
      <c r="AB226" s="26"/>
      <c r="AC226" s="26"/>
      <c r="AD226" s="26"/>
    </row>
    <row r="227" spans="1:30" ht="12.75" customHeight="1">
      <c r="A227" s="26"/>
      <c r="B227" s="26"/>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c r="AA227" s="26"/>
      <c r="AB227" s="26"/>
      <c r="AC227" s="26"/>
      <c r="AD227" s="26"/>
    </row>
    <row r="228" spans="1:30" ht="12.75" customHeight="1">
      <c r="A228" s="26"/>
      <c r="B228" s="26"/>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c r="AA228" s="26"/>
      <c r="AB228" s="26"/>
      <c r="AC228" s="26"/>
      <c r="AD228" s="26"/>
    </row>
    <row r="229" spans="1:30" ht="12.75" customHeight="1">
      <c r="A229" s="26"/>
      <c r="B229" s="26"/>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c r="AA229" s="26"/>
      <c r="AB229" s="26"/>
      <c r="AC229" s="26"/>
      <c r="AD229" s="26"/>
    </row>
    <row r="230" spans="1:30" ht="12.75" customHeight="1">
      <c r="A230" s="26"/>
      <c r="B230" s="26"/>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c r="AA230" s="26"/>
      <c r="AB230" s="26"/>
      <c r="AC230" s="26"/>
      <c r="AD230" s="26"/>
    </row>
    <row r="231" spans="1:30" ht="12.75" customHeight="1">
      <c r="A231" s="26"/>
      <c r="B231" s="26"/>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c r="AA231" s="26"/>
      <c r="AB231" s="26"/>
      <c r="AC231" s="26"/>
      <c r="AD231" s="26"/>
    </row>
    <row r="232" spans="1:30" ht="12.75" customHeight="1">
      <c r="A232" s="26"/>
      <c r="B232" s="26"/>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c r="AA232" s="26"/>
      <c r="AB232" s="26"/>
      <c r="AC232" s="26"/>
      <c r="AD232" s="26"/>
    </row>
    <row r="233" spans="1:30" ht="12.75" customHeight="1">
      <c r="A233" s="26"/>
      <c r="B233" s="26"/>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c r="AA233" s="26"/>
      <c r="AB233" s="26"/>
      <c r="AC233" s="26"/>
      <c r="AD233" s="26"/>
    </row>
    <row r="234" spans="1:30" ht="12.75" customHeight="1">
      <c r="A234" s="26"/>
      <c r="B234" s="26"/>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c r="AA234" s="26"/>
      <c r="AB234" s="26"/>
      <c r="AC234" s="26"/>
      <c r="AD234" s="26"/>
    </row>
    <row r="235" spans="1:30" ht="12.75" customHeight="1">
      <c r="A235" s="26"/>
      <c r="B235" s="26"/>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c r="AA235" s="26"/>
      <c r="AB235" s="26"/>
      <c r="AC235" s="26"/>
      <c r="AD235" s="26"/>
    </row>
    <row r="236" spans="1:30" ht="12.75" customHeight="1">
      <c r="A236" s="26"/>
      <c r="B236" s="26"/>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c r="AA236" s="26"/>
      <c r="AB236" s="26"/>
      <c r="AC236" s="26"/>
      <c r="AD236" s="26"/>
    </row>
    <row r="237" spans="1:30" ht="12.75" customHeight="1">
      <c r="A237" s="26"/>
      <c r="B237" s="26"/>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c r="AA237" s="26"/>
      <c r="AB237" s="26"/>
      <c r="AC237" s="26"/>
      <c r="AD237" s="26"/>
    </row>
    <row r="238" spans="1:30" ht="12.75" customHeight="1">
      <c r="A238" s="26"/>
      <c r="B238" s="26"/>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c r="AA238" s="26"/>
      <c r="AB238" s="26"/>
      <c r="AC238" s="26"/>
      <c r="AD238" s="26"/>
    </row>
    <row r="239" spans="1:30" ht="12.75" customHeight="1">
      <c r="A239" s="26"/>
      <c r="B239" s="26"/>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c r="AA239" s="26"/>
      <c r="AB239" s="26"/>
      <c r="AC239" s="26"/>
      <c r="AD239" s="26"/>
    </row>
    <row r="240" spans="1:30" ht="12.75" customHeight="1">
      <c r="A240" s="26"/>
      <c r="B240" s="26"/>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c r="AA240" s="26"/>
      <c r="AB240" s="26"/>
      <c r="AC240" s="26"/>
      <c r="AD240" s="26"/>
    </row>
    <row r="241" spans="1:30" ht="12.75" customHeight="1">
      <c r="A241" s="26"/>
      <c r="B241" s="26"/>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c r="AA241" s="26"/>
      <c r="AB241" s="26"/>
      <c r="AC241" s="26"/>
      <c r="AD241" s="26"/>
    </row>
    <row r="242" spans="1:30" ht="12.75" customHeight="1">
      <c r="A242" s="26"/>
      <c r="B242" s="26"/>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c r="AA242" s="26"/>
      <c r="AB242" s="26"/>
      <c r="AC242" s="26"/>
      <c r="AD242" s="26"/>
    </row>
    <row r="243" spans="1:30" ht="12.75" customHeight="1">
      <c r="A243" s="26"/>
      <c r="B243" s="26"/>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c r="AA243" s="26"/>
      <c r="AB243" s="26"/>
      <c r="AC243" s="26"/>
      <c r="AD243" s="26"/>
    </row>
    <row r="244" spans="1:30" ht="12.75" customHeight="1">
      <c r="A244" s="26"/>
      <c r="B244" s="26"/>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c r="AA244" s="26"/>
      <c r="AB244" s="26"/>
      <c r="AC244" s="26"/>
      <c r="AD244" s="26"/>
    </row>
    <row r="245" spans="1:30" ht="12.75" customHeight="1">
      <c r="A245" s="26"/>
      <c r="B245" s="26"/>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c r="AA245" s="26"/>
      <c r="AB245" s="26"/>
      <c r="AC245" s="26"/>
      <c r="AD245" s="26"/>
    </row>
    <row r="246" spans="1:30" ht="12.75" customHeight="1">
      <c r="A246" s="26"/>
      <c r="B246" s="26"/>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c r="AA246" s="26"/>
      <c r="AB246" s="26"/>
      <c r="AC246" s="26"/>
      <c r="AD246" s="26"/>
    </row>
    <row r="247" spans="1:30" ht="12.75" customHeight="1">
      <c r="A247" s="26"/>
      <c r="B247" s="26"/>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c r="AA247" s="26"/>
      <c r="AB247" s="26"/>
      <c r="AC247" s="26"/>
      <c r="AD247" s="26"/>
    </row>
    <row r="248" spans="1:30" ht="12.75" customHeight="1">
      <c r="A248" s="26"/>
      <c r="B248" s="26"/>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c r="AA248" s="26"/>
      <c r="AB248" s="26"/>
      <c r="AC248" s="26"/>
      <c r="AD248" s="26"/>
    </row>
    <row r="249" spans="1:30" ht="12.75" customHeight="1">
      <c r="A249" s="26"/>
      <c r="B249" s="26"/>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c r="AA249" s="26"/>
      <c r="AB249" s="26"/>
      <c r="AC249" s="26"/>
      <c r="AD249" s="26"/>
    </row>
    <row r="250" spans="1:30" ht="12.75" customHeight="1">
      <c r="A250" s="26"/>
      <c r="B250" s="26"/>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c r="AA250" s="26"/>
      <c r="AB250" s="26"/>
      <c r="AC250" s="26"/>
      <c r="AD250" s="26"/>
    </row>
    <row r="251" spans="1:30" ht="12.75" customHeight="1">
      <c r="A251" s="26"/>
      <c r="B251" s="26"/>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c r="AA251" s="26"/>
      <c r="AB251" s="26"/>
      <c r="AC251" s="26"/>
      <c r="AD251" s="26"/>
    </row>
    <row r="252" spans="1:30" ht="12.75" customHeight="1">
      <c r="A252" s="26"/>
      <c r="B252" s="26"/>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c r="AA252" s="26"/>
      <c r="AB252" s="26"/>
      <c r="AC252" s="26"/>
      <c r="AD252" s="26"/>
    </row>
    <row r="253" spans="1:30" ht="12.75" customHeight="1">
      <c r="A253" s="26"/>
      <c r="B253" s="26"/>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c r="AA253" s="26"/>
      <c r="AB253" s="26"/>
      <c r="AC253" s="26"/>
      <c r="AD253" s="26"/>
    </row>
    <row r="254" spans="1:30" ht="12.75" customHeight="1">
      <c r="A254" s="26"/>
      <c r="B254" s="26"/>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c r="AA254" s="26"/>
      <c r="AB254" s="26"/>
      <c r="AC254" s="26"/>
      <c r="AD254" s="26"/>
    </row>
    <row r="255" spans="1:30" ht="12.75" customHeight="1">
      <c r="A255" s="26"/>
      <c r="B255" s="26"/>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c r="AA255" s="26"/>
      <c r="AB255" s="26"/>
      <c r="AC255" s="26"/>
      <c r="AD255" s="26"/>
    </row>
    <row r="256" spans="1:30" ht="12.75" customHeight="1">
      <c r="A256" s="26"/>
      <c r="B256" s="26"/>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c r="AA256" s="26"/>
      <c r="AB256" s="26"/>
      <c r="AC256" s="26"/>
      <c r="AD256" s="26"/>
    </row>
    <row r="257" spans="1:30" ht="12.75" customHeight="1">
      <c r="A257" s="26"/>
      <c r="B257" s="26"/>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c r="AA257" s="26"/>
      <c r="AB257" s="26"/>
      <c r="AC257" s="26"/>
      <c r="AD257" s="26"/>
    </row>
    <row r="258" spans="1:30" ht="12.75" customHeight="1">
      <c r="A258" s="26"/>
      <c r="B258" s="26"/>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c r="AA258" s="26"/>
      <c r="AB258" s="26"/>
      <c r="AC258" s="26"/>
      <c r="AD258" s="26"/>
    </row>
    <row r="259" spans="1:30" ht="12.75" customHeight="1">
      <c r="A259" s="26"/>
      <c r="B259" s="26"/>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c r="AA259" s="26"/>
      <c r="AB259" s="26"/>
      <c r="AC259" s="26"/>
      <c r="AD259" s="26"/>
    </row>
    <row r="260" spans="1:30" ht="12.75" customHeight="1">
      <c r="A260" s="26"/>
      <c r="B260" s="26"/>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c r="AA260" s="26"/>
      <c r="AB260" s="26"/>
      <c r="AC260" s="26"/>
      <c r="AD260" s="26"/>
    </row>
    <row r="261" spans="1:30" ht="12.75" customHeight="1">
      <c r="A261" s="26"/>
      <c r="B261" s="26"/>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c r="AA261" s="26"/>
      <c r="AB261" s="26"/>
      <c r="AC261" s="26"/>
      <c r="AD261" s="26"/>
    </row>
    <row r="262" spans="1:30" ht="12.75" customHeight="1">
      <c r="A262" s="26"/>
      <c r="B262" s="26"/>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c r="AA262" s="26"/>
      <c r="AB262" s="26"/>
      <c r="AC262" s="26"/>
      <c r="AD262" s="26"/>
    </row>
    <row r="263" spans="1:30" ht="12.75" customHeight="1">
      <c r="A263" s="26"/>
      <c r="B263" s="26"/>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c r="AA263" s="26"/>
      <c r="AB263" s="26"/>
      <c r="AC263" s="26"/>
      <c r="AD263" s="26"/>
    </row>
    <row r="264" spans="1:30" ht="12.75" customHeight="1">
      <c r="A264" s="26"/>
      <c r="B264" s="26"/>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c r="AA264" s="26"/>
      <c r="AB264" s="26"/>
      <c r="AC264" s="26"/>
      <c r="AD264" s="26"/>
    </row>
    <row r="265" spans="1:30" ht="12.75" customHeight="1">
      <c r="A265" s="26"/>
      <c r="B265" s="26"/>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c r="AA265" s="26"/>
      <c r="AB265" s="26"/>
      <c r="AC265" s="26"/>
      <c r="AD265" s="26"/>
    </row>
    <row r="266" spans="1:30" ht="12.75" customHeight="1">
      <c r="A266" s="26"/>
      <c r="B266" s="26"/>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c r="AA266" s="26"/>
      <c r="AB266" s="26"/>
      <c r="AC266" s="26"/>
      <c r="AD266" s="26"/>
    </row>
    <row r="267" spans="1:30" ht="12.75" customHeight="1">
      <c r="A267" s="26"/>
      <c r="B267" s="26"/>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c r="AA267" s="26"/>
      <c r="AB267" s="26"/>
      <c r="AC267" s="26"/>
      <c r="AD267" s="26"/>
    </row>
    <row r="268" spans="1:30" ht="12.75" customHeight="1">
      <c r="A268" s="26"/>
      <c r="B268" s="26"/>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c r="AA268" s="26"/>
      <c r="AB268" s="26"/>
      <c r="AC268" s="26"/>
      <c r="AD268" s="26"/>
    </row>
    <row r="269" spans="1:30" ht="12.75" customHeight="1">
      <c r="A269" s="26"/>
      <c r="B269" s="26"/>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c r="AA269" s="26"/>
      <c r="AB269" s="26"/>
      <c r="AC269" s="26"/>
      <c r="AD269" s="26"/>
    </row>
    <row r="270" spans="1:30" ht="12.75" customHeight="1">
      <c r="A270" s="26"/>
      <c r="B270" s="26"/>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c r="AA270" s="26"/>
      <c r="AB270" s="26"/>
      <c r="AC270" s="26"/>
      <c r="AD270" s="26"/>
    </row>
    <row r="271" spans="1:30" ht="12.75" customHeight="1">
      <c r="A271" s="26"/>
      <c r="B271" s="26"/>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c r="AA271" s="26"/>
      <c r="AB271" s="26"/>
      <c r="AC271" s="26"/>
      <c r="AD271" s="26"/>
    </row>
    <row r="272" spans="1:30" ht="12.75" customHeight="1">
      <c r="A272" s="26"/>
      <c r="B272" s="26"/>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c r="AA272" s="26"/>
      <c r="AB272" s="26"/>
      <c r="AC272" s="26"/>
      <c r="AD272" s="26"/>
    </row>
    <row r="273" spans="1:30" ht="12.75" customHeight="1">
      <c r="A273" s="26"/>
      <c r="B273" s="26"/>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c r="AA273" s="26"/>
      <c r="AB273" s="26"/>
      <c r="AC273" s="26"/>
      <c r="AD273" s="26"/>
    </row>
    <row r="274" spans="1:30" ht="12.75" customHeight="1">
      <c r="A274" s="26"/>
      <c r="B274" s="26"/>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c r="AA274" s="26"/>
      <c r="AB274" s="26"/>
      <c r="AC274" s="26"/>
      <c r="AD274" s="26"/>
    </row>
    <row r="275" spans="1:30" ht="12.75" customHeight="1">
      <c r="A275" s="26"/>
      <c r="B275" s="26"/>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c r="AA275" s="26"/>
      <c r="AB275" s="26"/>
      <c r="AC275" s="26"/>
      <c r="AD275" s="26"/>
    </row>
    <row r="276" spans="1:30" ht="12.75" customHeight="1">
      <c r="A276" s="26"/>
      <c r="B276" s="26"/>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c r="AA276" s="26"/>
      <c r="AB276" s="26"/>
      <c r="AC276" s="26"/>
      <c r="AD276" s="26"/>
    </row>
    <row r="277" spans="1:30" ht="12.75" customHeight="1">
      <c r="A277" s="26"/>
      <c r="B277" s="26"/>
      <c r="C277" s="26"/>
      <c r="D277" s="26"/>
      <c r="E277" s="26"/>
      <c r="F277" s="26"/>
      <c r="G277" s="26"/>
      <c r="H277" s="26"/>
      <c r="I277" s="26"/>
      <c r="J277" s="26"/>
      <c r="K277" s="26"/>
      <c r="L277" s="26"/>
      <c r="M277" s="26"/>
      <c r="N277" s="26"/>
      <c r="O277" s="26"/>
      <c r="P277" s="26"/>
      <c r="Q277" s="26"/>
      <c r="R277" s="26"/>
      <c r="S277" s="26"/>
      <c r="T277" s="26"/>
      <c r="U277" s="26"/>
      <c r="V277" s="26"/>
      <c r="W277" s="26"/>
      <c r="X277" s="26"/>
      <c r="Y277" s="26"/>
      <c r="Z277" s="26"/>
      <c r="AA277" s="26"/>
      <c r="AB277" s="26"/>
      <c r="AC277" s="26"/>
      <c r="AD277" s="26"/>
    </row>
    <row r="278" spans="1:30" ht="12.75" customHeight="1">
      <c r="A278" s="26"/>
      <c r="B278" s="26"/>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c r="AA278" s="26"/>
      <c r="AB278" s="26"/>
      <c r="AC278" s="26"/>
      <c r="AD278" s="26"/>
    </row>
    <row r="279" spans="1:30" ht="12.75" customHeight="1">
      <c r="A279" s="26"/>
      <c r="B279" s="26"/>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c r="AA279" s="26"/>
      <c r="AB279" s="26"/>
      <c r="AC279" s="26"/>
      <c r="AD279" s="26"/>
    </row>
    <row r="280" spans="1:30" ht="12.75" customHeight="1">
      <c r="A280" s="26"/>
      <c r="B280" s="26"/>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c r="AA280" s="26"/>
      <c r="AB280" s="26"/>
      <c r="AC280" s="26"/>
      <c r="AD280" s="26"/>
    </row>
    <row r="281" spans="1:30" ht="12.75" customHeight="1">
      <c r="A281" s="26"/>
      <c r="B281" s="26"/>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c r="AA281" s="26"/>
      <c r="AB281" s="26"/>
      <c r="AC281" s="26"/>
      <c r="AD281" s="26"/>
    </row>
    <row r="282" spans="1:30" ht="12.75" customHeight="1">
      <c r="A282" s="26"/>
      <c r="B282" s="26"/>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c r="AA282" s="26"/>
      <c r="AB282" s="26"/>
      <c r="AC282" s="26"/>
      <c r="AD282" s="26"/>
    </row>
    <row r="283" spans="1:30" ht="12.75" customHeight="1">
      <c r="A283" s="26"/>
      <c r="B283" s="26"/>
      <c r="C283" s="26"/>
      <c r="D283" s="26"/>
      <c r="E283" s="26"/>
      <c r="F283" s="26"/>
      <c r="G283" s="26"/>
      <c r="H283" s="26"/>
      <c r="I283" s="26"/>
      <c r="J283" s="26"/>
      <c r="K283" s="26"/>
      <c r="L283" s="26"/>
      <c r="M283" s="26"/>
      <c r="N283" s="26"/>
      <c r="O283" s="26"/>
      <c r="P283" s="26"/>
      <c r="Q283" s="26"/>
      <c r="R283" s="26"/>
      <c r="S283" s="26"/>
      <c r="T283" s="26"/>
      <c r="U283" s="26"/>
      <c r="V283" s="26"/>
      <c r="W283" s="26"/>
      <c r="X283" s="26"/>
      <c r="Y283" s="26"/>
      <c r="Z283" s="26"/>
      <c r="AA283" s="26"/>
      <c r="AB283" s="26"/>
      <c r="AC283" s="26"/>
      <c r="AD283" s="26"/>
    </row>
    <row r="284" spans="1:30" ht="12.75" customHeight="1">
      <c r="A284" s="26"/>
      <c r="B284" s="26"/>
      <c r="C284" s="26"/>
      <c r="D284" s="26"/>
      <c r="E284" s="26"/>
      <c r="F284" s="26"/>
      <c r="G284" s="26"/>
      <c r="H284" s="26"/>
      <c r="I284" s="26"/>
      <c r="J284" s="26"/>
      <c r="K284" s="26"/>
      <c r="L284" s="26"/>
      <c r="M284" s="26"/>
      <c r="N284" s="26"/>
      <c r="O284" s="26"/>
      <c r="P284" s="26"/>
      <c r="Q284" s="26"/>
      <c r="R284" s="26"/>
      <c r="S284" s="26"/>
      <c r="T284" s="26"/>
      <c r="U284" s="26"/>
      <c r="V284" s="26"/>
      <c r="W284" s="26"/>
      <c r="X284" s="26"/>
      <c r="Y284" s="26"/>
      <c r="Z284" s="26"/>
      <c r="AA284" s="26"/>
      <c r="AB284" s="26"/>
      <c r="AC284" s="26"/>
      <c r="AD284" s="26"/>
    </row>
    <row r="285" spans="1:30" ht="12.75" customHeight="1">
      <c r="A285" s="26"/>
      <c r="B285" s="26"/>
      <c r="C285" s="26"/>
      <c r="D285" s="26"/>
      <c r="E285" s="26"/>
      <c r="F285" s="26"/>
      <c r="G285" s="26"/>
      <c r="H285" s="26"/>
      <c r="I285" s="26"/>
      <c r="J285" s="26"/>
      <c r="K285" s="26"/>
      <c r="L285" s="26"/>
      <c r="M285" s="26"/>
      <c r="N285" s="26"/>
      <c r="O285" s="26"/>
      <c r="P285" s="26"/>
      <c r="Q285" s="26"/>
      <c r="R285" s="26"/>
      <c r="S285" s="26"/>
      <c r="T285" s="26"/>
      <c r="U285" s="26"/>
      <c r="V285" s="26"/>
      <c r="W285" s="26"/>
      <c r="X285" s="26"/>
      <c r="Y285" s="26"/>
      <c r="Z285" s="26"/>
      <c r="AA285" s="26"/>
      <c r="AB285" s="26"/>
      <c r="AC285" s="26"/>
      <c r="AD285" s="26"/>
    </row>
    <row r="286" spans="1:30" ht="12.75" customHeight="1">
      <c r="A286" s="26"/>
      <c r="B286" s="26"/>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c r="AA286" s="26"/>
      <c r="AB286" s="26"/>
      <c r="AC286" s="26"/>
      <c r="AD286" s="26"/>
    </row>
    <row r="287" spans="1:30" ht="12.75" customHeight="1">
      <c r="A287" s="26"/>
      <c r="B287" s="26"/>
      <c r="C287" s="26"/>
      <c r="D287" s="26"/>
      <c r="E287" s="26"/>
      <c r="F287" s="26"/>
      <c r="G287" s="26"/>
      <c r="H287" s="26"/>
      <c r="I287" s="26"/>
      <c r="J287" s="26"/>
      <c r="K287" s="26"/>
      <c r="L287" s="26"/>
      <c r="M287" s="26"/>
      <c r="N287" s="26"/>
      <c r="O287" s="26"/>
      <c r="P287" s="26"/>
      <c r="Q287" s="26"/>
      <c r="R287" s="26"/>
      <c r="S287" s="26"/>
      <c r="T287" s="26"/>
      <c r="U287" s="26"/>
      <c r="V287" s="26"/>
      <c r="W287" s="26"/>
      <c r="X287" s="26"/>
      <c r="Y287" s="26"/>
      <c r="Z287" s="26"/>
      <c r="AA287" s="26"/>
      <c r="AB287" s="26"/>
      <c r="AC287" s="26"/>
      <c r="AD287" s="26"/>
    </row>
    <row r="288" spans="1:30" ht="12.75" customHeight="1">
      <c r="A288" s="26"/>
      <c r="B288" s="26"/>
      <c r="C288" s="26"/>
      <c r="D288" s="26"/>
      <c r="E288" s="26"/>
      <c r="F288" s="26"/>
      <c r="G288" s="26"/>
      <c r="H288" s="26"/>
      <c r="I288" s="26"/>
      <c r="J288" s="26"/>
      <c r="K288" s="26"/>
      <c r="L288" s="26"/>
      <c r="M288" s="26"/>
      <c r="N288" s="26"/>
      <c r="O288" s="26"/>
      <c r="P288" s="26"/>
      <c r="Q288" s="26"/>
      <c r="R288" s="26"/>
      <c r="S288" s="26"/>
      <c r="T288" s="26"/>
      <c r="U288" s="26"/>
      <c r="V288" s="26"/>
      <c r="W288" s="26"/>
      <c r="X288" s="26"/>
      <c r="Y288" s="26"/>
      <c r="Z288" s="26"/>
      <c r="AA288" s="26"/>
      <c r="AB288" s="26"/>
      <c r="AC288" s="26"/>
      <c r="AD288" s="26"/>
    </row>
    <row r="289" spans="1:30" ht="12.75" customHeight="1">
      <c r="A289" s="26"/>
      <c r="B289" s="26"/>
      <c r="C289" s="26"/>
      <c r="D289" s="26"/>
      <c r="E289" s="26"/>
      <c r="F289" s="26"/>
      <c r="G289" s="26"/>
      <c r="H289" s="26"/>
      <c r="I289" s="26"/>
      <c r="J289" s="26"/>
      <c r="K289" s="26"/>
      <c r="L289" s="26"/>
      <c r="M289" s="26"/>
      <c r="N289" s="26"/>
      <c r="O289" s="26"/>
      <c r="P289" s="26"/>
      <c r="Q289" s="26"/>
      <c r="R289" s="26"/>
      <c r="S289" s="26"/>
      <c r="T289" s="26"/>
      <c r="U289" s="26"/>
      <c r="V289" s="26"/>
      <c r="W289" s="26"/>
      <c r="X289" s="26"/>
      <c r="Y289" s="26"/>
      <c r="Z289" s="26"/>
      <c r="AA289" s="26"/>
      <c r="AB289" s="26"/>
      <c r="AC289" s="26"/>
      <c r="AD289" s="26"/>
    </row>
    <row r="290" spans="1:30" ht="12.75" customHeight="1">
      <c r="A290" s="26"/>
      <c r="B290" s="26"/>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c r="AA290" s="26"/>
      <c r="AB290" s="26"/>
      <c r="AC290" s="26"/>
      <c r="AD290" s="26"/>
    </row>
    <row r="291" spans="1:30" ht="12.75" customHeight="1">
      <c r="A291" s="26"/>
      <c r="B291" s="26"/>
      <c r="C291" s="26"/>
      <c r="D291" s="26"/>
      <c r="E291" s="26"/>
      <c r="F291" s="26"/>
      <c r="G291" s="26"/>
      <c r="H291" s="26"/>
      <c r="I291" s="26"/>
      <c r="J291" s="26"/>
      <c r="K291" s="26"/>
      <c r="L291" s="26"/>
      <c r="M291" s="26"/>
      <c r="N291" s="26"/>
      <c r="O291" s="26"/>
      <c r="P291" s="26"/>
      <c r="Q291" s="26"/>
      <c r="R291" s="26"/>
      <c r="S291" s="26"/>
      <c r="T291" s="26"/>
      <c r="U291" s="26"/>
      <c r="V291" s="26"/>
      <c r="W291" s="26"/>
      <c r="X291" s="26"/>
      <c r="Y291" s="26"/>
      <c r="Z291" s="26"/>
      <c r="AA291" s="26"/>
      <c r="AB291" s="26"/>
      <c r="AC291" s="26"/>
      <c r="AD291" s="26"/>
    </row>
    <row r="292" spans="1:30" ht="12.75" customHeight="1">
      <c r="A292" s="26"/>
      <c r="B292" s="26"/>
      <c r="C292" s="26"/>
      <c r="D292" s="26"/>
      <c r="E292" s="26"/>
      <c r="F292" s="26"/>
      <c r="G292" s="26"/>
      <c r="H292" s="26"/>
      <c r="I292" s="26"/>
      <c r="J292" s="26"/>
      <c r="K292" s="26"/>
      <c r="L292" s="26"/>
      <c r="M292" s="26"/>
      <c r="N292" s="26"/>
      <c r="O292" s="26"/>
      <c r="P292" s="26"/>
      <c r="Q292" s="26"/>
      <c r="R292" s="26"/>
      <c r="S292" s="26"/>
      <c r="T292" s="26"/>
      <c r="U292" s="26"/>
      <c r="V292" s="26"/>
      <c r="W292" s="26"/>
      <c r="X292" s="26"/>
      <c r="Y292" s="26"/>
      <c r="Z292" s="26"/>
      <c r="AA292" s="26"/>
      <c r="AB292" s="26"/>
      <c r="AC292" s="26"/>
      <c r="AD292" s="26"/>
    </row>
    <row r="293" spans="1:30" ht="12.75" customHeight="1">
      <c r="A293" s="26"/>
      <c r="B293" s="26"/>
      <c r="C293" s="26"/>
      <c r="D293" s="26"/>
      <c r="E293" s="26"/>
      <c r="F293" s="26"/>
      <c r="G293" s="26"/>
      <c r="H293" s="26"/>
      <c r="I293" s="26"/>
      <c r="J293" s="26"/>
      <c r="K293" s="26"/>
      <c r="L293" s="26"/>
      <c r="M293" s="26"/>
      <c r="N293" s="26"/>
      <c r="O293" s="26"/>
      <c r="P293" s="26"/>
      <c r="Q293" s="26"/>
      <c r="R293" s="26"/>
      <c r="S293" s="26"/>
      <c r="T293" s="26"/>
      <c r="U293" s="26"/>
      <c r="V293" s="26"/>
      <c r="W293" s="26"/>
      <c r="X293" s="26"/>
      <c r="Y293" s="26"/>
      <c r="Z293" s="26"/>
      <c r="AA293" s="26"/>
      <c r="AB293" s="26"/>
      <c r="AC293" s="26"/>
      <c r="AD293" s="26"/>
    </row>
    <row r="294" spans="1:30" ht="12.75" customHeight="1">
      <c r="A294" s="26"/>
      <c r="B294" s="26"/>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c r="AA294" s="26"/>
      <c r="AB294" s="26"/>
      <c r="AC294" s="26"/>
      <c r="AD294" s="26"/>
    </row>
    <row r="295" spans="1:30" ht="12.75" customHeight="1">
      <c r="A295" s="26"/>
      <c r="B295" s="26"/>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c r="AA295" s="26"/>
      <c r="AB295" s="26"/>
      <c r="AC295" s="26"/>
      <c r="AD295" s="26"/>
    </row>
    <row r="296" spans="1:30" ht="12.75" customHeight="1">
      <c r="A296" s="26"/>
      <c r="B296" s="26"/>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c r="AA296" s="26"/>
      <c r="AB296" s="26"/>
      <c r="AC296" s="26"/>
      <c r="AD296" s="26"/>
    </row>
    <row r="297" spans="1:30" ht="12.75" customHeight="1">
      <c r="A297" s="26"/>
      <c r="B297" s="26"/>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c r="AA297" s="26"/>
      <c r="AB297" s="26"/>
      <c r="AC297" s="26"/>
      <c r="AD297" s="26"/>
    </row>
    <row r="298" spans="1:30" ht="12.75" customHeight="1">
      <c r="A298" s="26"/>
      <c r="B298" s="26"/>
      <c r="C298" s="26"/>
      <c r="D298" s="26"/>
      <c r="E298" s="26"/>
      <c r="F298" s="26"/>
      <c r="G298" s="26"/>
      <c r="H298" s="26"/>
      <c r="I298" s="26"/>
      <c r="J298" s="26"/>
      <c r="K298" s="26"/>
      <c r="L298" s="26"/>
      <c r="M298" s="26"/>
      <c r="N298" s="26"/>
      <c r="O298" s="26"/>
      <c r="P298" s="26"/>
      <c r="Q298" s="26"/>
      <c r="R298" s="26"/>
      <c r="S298" s="26"/>
      <c r="T298" s="26"/>
      <c r="U298" s="26"/>
      <c r="V298" s="26"/>
      <c r="W298" s="26"/>
      <c r="X298" s="26"/>
      <c r="Y298" s="26"/>
      <c r="Z298" s="26"/>
      <c r="AA298" s="26"/>
      <c r="AB298" s="26"/>
      <c r="AC298" s="26"/>
      <c r="AD298" s="26"/>
    </row>
    <row r="299" spans="1:30" ht="12.75" customHeight="1">
      <c r="A299" s="26"/>
      <c r="B299" s="26"/>
      <c r="C299" s="26"/>
      <c r="D299" s="26"/>
      <c r="E299" s="26"/>
      <c r="F299" s="26"/>
      <c r="G299" s="26"/>
      <c r="H299" s="26"/>
      <c r="I299" s="26"/>
      <c r="J299" s="26"/>
      <c r="K299" s="26"/>
      <c r="L299" s="26"/>
      <c r="M299" s="26"/>
      <c r="N299" s="26"/>
      <c r="O299" s="26"/>
      <c r="P299" s="26"/>
      <c r="Q299" s="26"/>
      <c r="R299" s="26"/>
      <c r="S299" s="26"/>
      <c r="T299" s="26"/>
      <c r="U299" s="26"/>
      <c r="V299" s="26"/>
      <c r="W299" s="26"/>
      <c r="X299" s="26"/>
      <c r="Y299" s="26"/>
      <c r="Z299" s="26"/>
      <c r="AA299" s="26"/>
      <c r="AB299" s="26"/>
      <c r="AC299" s="26"/>
      <c r="AD299" s="26"/>
    </row>
    <row r="300" spans="1:30" ht="12.75" customHeight="1">
      <c r="A300" s="26"/>
      <c r="B300" s="26"/>
      <c r="C300" s="26"/>
      <c r="D300" s="26"/>
      <c r="E300" s="26"/>
      <c r="F300" s="26"/>
      <c r="G300" s="26"/>
      <c r="H300" s="26"/>
      <c r="I300" s="26"/>
      <c r="J300" s="26"/>
      <c r="K300" s="26"/>
      <c r="L300" s="26"/>
      <c r="M300" s="26"/>
      <c r="N300" s="26"/>
      <c r="O300" s="26"/>
      <c r="P300" s="26"/>
      <c r="Q300" s="26"/>
      <c r="R300" s="26"/>
      <c r="S300" s="26"/>
      <c r="T300" s="26"/>
      <c r="U300" s="26"/>
      <c r="V300" s="26"/>
      <c r="W300" s="26"/>
      <c r="X300" s="26"/>
      <c r="Y300" s="26"/>
      <c r="Z300" s="26"/>
      <c r="AA300" s="26"/>
      <c r="AB300" s="26"/>
      <c r="AC300" s="26"/>
      <c r="AD300" s="26"/>
    </row>
    <row r="301" spans="1:30" ht="12.75" customHeight="1">
      <c r="A301" s="26"/>
      <c r="B301" s="26"/>
      <c r="C301" s="26"/>
      <c r="D301" s="26"/>
      <c r="E301" s="26"/>
      <c r="F301" s="26"/>
      <c r="G301" s="26"/>
      <c r="H301" s="26"/>
      <c r="I301" s="26"/>
      <c r="J301" s="26"/>
      <c r="K301" s="26"/>
      <c r="L301" s="26"/>
      <c r="M301" s="26"/>
      <c r="N301" s="26"/>
      <c r="O301" s="26"/>
      <c r="P301" s="26"/>
      <c r="Q301" s="26"/>
      <c r="R301" s="26"/>
      <c r="S301" s="26"/>
      <c r="T301" s="26"/>
      <c r="U301" s="26"/>
      <c r="V301" s="26"/>
      <c r="W301" s="26"/>
      <c r="X301" s="26"/>
      <c r="Y301" s="26"/>
      <c r="Z301" s="26"/>
      <c r="AA301" s="26"/>
      <c r="AB301" s="26"/>
      <c r="AC301" s="26"/>
      <c r="AD301" s="26"/>
    </row>
    <row r="302" spans="1:30" ht="12.75" customHeight="1">
      <c r="A302" s="26"/>
      <c r="B302" s="26"/>
      <c r="C302" s="26"/>
      <c r="D302" s="26"/>
      <c r="E302" s="26"/>
      <c r="F302" s="26"/>
      <c r="G302" s="26"/>
      <c r="H302" s="26"/>
      <c r="I302" s="26"/>
      <c r="J302" s="26"/>
      <c r="K302" s="26"/>
      <c r="L302" s="26"/>
      <c r="M302" s="26"/>
      <c r="N302" s="26"/>
      <c r="O302" s="26"/>
      <c r="P302" s="26"/>
      <c r="Q302" s="26"/>
      <c r="R302" s="26"/>
      <c r="S302" s="26"/>
      <c r="T302" s="26"/>
      <c r="U302" s="26"/>
      <c r="V302" s="26"/>
      <c r="W302" s="26"/>
      <c r="X302" s="26"/>
      <c r="Y302" s="26"/>
      <c r="Z302" s="26"/>
      <c r="AA302" s="26"/>
      <c r="AB302" s="26"/>
      <c r="AC302" s="26"/>
      <c r="AD302" s="26"/>
    </row>
    <row r="303" spans="1:30" ht="12.75" customHeight="1">
      <c r="A303" s="26"/>
      <c r="B303" s="26"/>
      <c r="C303" s="26"/>
      <c r="D303" s="26"/>
      <c r="E303" s="26"/>
      <c r="F303" s="26"/>
      <c r="G303" s="26"/>
      <c r="H303" s="26"/>
      <c r="I303" s="26"/>
      <c r="J303" s="26"/>
      <c r="K303" s="26"/>
      <c r="L303" s="26"/>
      <c r="M303" s="26"/>
      <c r="N303" s="26"/>
      <c r="O303" s="26"/>
      <c r="P303" s="26"/>
      <c r="Q303" s="26"/>
      <c r="R303" s="26"/>
      <c r="S303" s="26"/>
      <c r="T303" s="26"/>
      <c r="U303" s="26"/>
      <c r="V303" s="26"/>
      <c r="W303" s="26"/>
      <c r="X303" s="26"/>
      <c r="Y303" s="26"/>
      <c r="Z303" s="26"/>
      <c r="AA303" s="26"/>
      <c r="AB303" s="26"/>
      <c r="AC303" s="26"/>
      <c r="AD303" s="26"/>
    </row>
    <row r="304" spans="1:30" ht="12.75" customHeight="1">
      <c r="A304" s="26"/>
      <c r="B304" s="26"/>
      <c r="C304" s="26"/>
      <c r="D304" s="26"/>
      <c r="E304" s="26"/>
      <c r="F304" s="26"/>
      <c r="G304" s="26"/>
      <c r="H304" s="26"/>
      <c r="I304" s="26"/>
      <c r="J304" s="26"/>
      <c r="K304" s="26"/>
      <c r="L304" s="26"/>
      <c r="M304" s="26"/>
      <c r="N304" s="26"/>
      <c r="O304" s="26"/>
      <c r="P304" s="26"/>
      <c r="Q304" s="26"/>
      <c r="R304" s="26"/>
      <c r="S304" s="26"/>
      <c r="T304" s="26"/>
      <c r="U304" s="26"/>
      <c r="V304" s="26"/>
      <c r="W304" s="26"/>
      <c r="X304" s="26"/>
      <c r="Y304" s="26"/>
      <c r="Z304" s="26"/>
      <c r="AA304" s="26"/>
      <c r="AB304" s="26"/>
      <c r="AC304" s="26"/>
      <c r="AD304" s="26"/>
    </row>
    <row r="305" spans="1:30" ht="12.75" customHeight="1">
      <c r="A305" s="26"/>
      <c r="B305" s="26"/>
      <c r="C305" s="26"/>
      <c r="D305" s="26"/>
      <c r="E305" s="26"/>
      <c r="F305" s="26"/>
      <c r="G305" s="26"/>
      <c r="H305" s="26"/>
      <c r="I305" s="26"/>
      <c r="J305" s="26"/>
      <c r="K305" s="26"/>
      <c r="L305" s="26"/>
      <c r="M305" s="26"/>
      <c r="N305" s="26"/>
      <c r="O305" s="26"/>
      <c r="P305" s="26"/>
      <c r="Q305" s="26"/>
      <c r="R305" s="26"/>
      <c r="S305" s="26"/>
      <c r="T305" s="26"/>
      <c r="U305" s="26"/>
      <c r="V305" s="26"/>
      <c r="W305" s="26"/>
      <c r="X305" s="26"/>
      <c r="Y305" s="26"/>
      <c r="Z305" s="26"/>
      <c r="AA305" s="26"/>
      <c r="AB305" s="26"/>
      <c r="AC305" s="26"/>
      <c r="AD305" s="26"/>
    </row>
    <row r="306" spans="1:30" ht="12.75" customHeight="1">
      <c r="A306" s="26"/>
      <c r="B306" s="26"/>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c r="AA306" s="26"/>
      <c r="AB306" s="26"/>
      <c r="AC306" s="26"/>
      <c r="AD306" s="26"/>
    </row>
    <row r="307" spans="1:30" ht="12.75" customHeight="1">
      <c r="A307" s="26"/>
      <c r="B307" s="26"/>
      <c r="C307" s="26"/>
      <c r="D307" s="26"/>
      <c r="E307" s="26"/>
      <c r="F307" s="26"/>
      <c r="G307" s="26"/>
      <c r="H307" s="26"/>
      <c r="I307" s="26"/>
      <c r="J307" s="26"/>
      <c r="K307" s="26"/>
      <c r="L307" s="26"/>
      <c r="M307" s="26"/>
      <c r="N307" s="26"/>
      <c r="O307" s="26"/>
      <c r="P307" s="26"/>
      <c r="Q307" s="26"/>
      <c r="R307" s="26"/>
      <c r="S307" s="26"/>
      <c r="T307" s="26"/>
      <c r="U307" s="26"/>
      <c r="V307" s="26"/>
      <c r="W307" s="26"/>
      <c r="X307" s="26"/>
      <c r="Y307" s="26"/>
      <c r="Z307" s="26"/>
      <c r="AA307" s="26"/>
      <c r="AB307" s="26"/>
      <c r="AC307" s="26"/>
      <c r="AD307" s="26"/>
    </row>
    <row r="308" spans="1:30" ht="12.75" customHeight="1">
      <c r="A308" s="26"/>
      <c r="B308" s="26"/>
      <c r="C308" s="26"/>
      <c r="D308" s="26"/>
      <c r="E308" s="26"/>
      <c r="F308" s="26"/>
      <c r="G308" s="26"/>
      <c r="H308" s="26"/>
      <c r="I308" s="26"/>
      <c r="J308" s="26"/>
      <c r="K308" s="26"/>
      <c r="L308" s="26"/>
      <c r="M308" s="26"/>
      <c r="N308" s="26"/>
      <c r="O308" s="26"/>
      <c r="P308" s="26"/>
      <c r="Q308" s="26"/>
      <c r="R308" s="26"/>
      <c r="S308" s="26"/>
      <c r="T308" s="26"/>
      <c r="U308" s="26"/>
      <c r="V308" s="26"/>
      <c r="W308" s="26"/>
      <c r="X308" s="26"/>
      <c r="Y308" s="26"/>
      <c r="Z308" s="26"/>
      <c r="AA308" s="26"/>
      <c r="AB308" s="26"/>
      <c r="AC308" s="26"/>
      <c r="AD308" s="26"/>
    </row>
    <row r="309" spans="1:30" ht="12.75" customHeight="1">
      <c r="A309" s="26"/>
      <c r="B309" s="26"/>
      <c r="C309" s="26"/>
      <c r="D309" s="26"/>
      <c r="E309" s="26"/>
      <c r="F309" s="26"/>
      <c r="G309" s="26"/>
      <c r="H309" s="26"/>
      <c r="I309" s="26"/>
      <c r="J309" s="26"/>
      <c r="K309" s="26"/>
      <c r="L309" s="26"/>
      <c r="M309" s="26"/>
      <c r="N309" s="26"/>
      <c r="O309" s="26"/>
      <c r="P309" s="26"/>
      <c r="Q309" s="26"/>
      <c r="R309" s="26"/>
      <c r="S309" s="26"/>
      <c r="T309" s="26"/>
      <c r="U309" s="26"/>
      <c r="V309" s="26"/>
      <c r="W309" s="26"/>
      <c r="X309" s="26"/>
      <c r="Y309" s="26"/>
      <c r="Z309" s="26"/>
      <c r="AA309" s="26"/>
      <c r="AB309" s="26"/>
      <c r="AC309" s="26"/>
      <c r="AD309" s="26"/>
    </row>
    <row r="310" spans="1:30" ht="12.75" customHeight="1">
      <c r="A310" s="26"/>
      <c r="B310" s="26"/>
      <c r="C310" s="26"/>
      <c r="D310" s="26"/>
      <c r="E310" s="26"/>
      <c r="F310" s="26"/>
      <c r="G310" s="26"/>
      <c r="H310" s="26"/>
      <c r="I310" s="26"/>
      <c r="J310" s="26"/>
      <c r="K310" s="26"/>
      <c r="L310" s="26"/>
      <c r="M310" s="26"/>
      <c r="N310" s="26"/>
      <c r="O310" s="26"/>
      <c r="P310" s="26"/>
      <c r="Q310" s="26"/>
      <c r="R310" s="26"/>
      <c r="S310" s="26"/>
      <c r="T310" s="26"/>
      <c r="U310" s="26"/>
      <c r="V310" s="26"/>
      <c r="W310" s="26"/>
      <c r="X310" s="26"/>
      <c r="Y310" s="26"/>
      <c r="Z310" s="26"/>
      <c r="AA310" s="26"/>
      <c r="AB310" s="26"/>
      <c r="AC310" s="26"/>
      <c r="AD310" s="26"/>
    </row>
    <row r="311" spans="1:30" ht="12.75" customHeight="1">
      <c r="A311" s="26"/>
      <c r="B311" s="26"/>
      <c r="C311" s="26"/>
      <c r="D311" s="26"/>
      <c r="E311" s="26"/>
      <c r="F311" s="26"/>
      <c r="G311" s="26"/>
      <c r="H311" s="26"/>
      <c r="I311" s="26"/>
      <c r="J311" s="26"/>
      <c r="K311" s="26"/>
      <c r="L311" s="26"/>
      <c r="M311" s="26"/>
      <c r="N311" s="26"/>
      <c r="O311" s="26"/>
      <c r="P311" s="26"/>
      <c r="Q311" s="26"/>
      <c r="R311" s="26"/>
      <c r="S311" s="26"/>
      <c r="T311" s="26"/>
      <c r="U311" s="26"/>
      <c r="V311" s="26"/>
      <c r="W311" s="26"/>
      <c r="X311" s="26"/>
      <c r="Y311" s="26"/>
      <c r="Z311" s="26"/>
      <c r="AA311" s="26"/>
      <c r="AB311" s="26"/>
      <c r="AC311" s="26"/>
      <c r="AD311" s="26"/>
    </row>
    <row r="312" spans="1:30" ht="12.75" customHeight="1">
      <c r="A312" s="26"/>
      <c r="B312" s="26"/>
      <c r="C312" s="26"/>
      <c r="D312" s="26"/>
      <c r="E312" s="26"/>
      <c r="F312" s="26"/>
      <c r="G312" s="26"/>
      <c r="H312" s="26"/>
      <c r="I312" s="26"/>
      <c r="J312" s="26"/>
      <c r="K312" s="26"/>
      <c r="L312" s="26"/>
      <c r="M312" s="26"/>
      <c r="N312" s="26"/>
      <c r="O312" s="26"/>
      <c r="P312" s="26"/>
      <c r="Q312" s="26"/>
      <c r="R312" s="26"/>
      <c r="S312" s="26"/>
      <c r="T312" s="26"/>
      <c r="U312" s="26"/>
      <c r="V312" s="26"/>
      <c r="W312" s="26"/>
      <c r="X312" s="26"/>
      <c r="Y312" s="26"/>
      <c r="Z312" s="26"/>
      <c r="AA312" s="26"/>
      <c r="AB312" s="26"/>
      <c r="AC312" s="26"/>
      <c r="AD312" s="26"/>
    </row>
    <row r="313" spans="1:30" ht="12.75" customHeight="1">
      <c r="A313" s="26"/>
      <c r="B313" s="26"/>
      <c r="C313" s="26"/>
      <c r="D313" s="26"/>
      <c r="E313" s="26"/>
      <c r="F313" s="26"/>
      <c r="G313" s="26"/>
      <c r="H313" s="26"/>
      <c r="I313" s="26"/>
      <c r="J313" s="26"/>
      <c r="K313" s="26"/>
      <c r="L313" s="26"/>
      <c r="M313" s="26"/>
      <c r="N313" s="26"/>
      <c r="O313" s="26"/>
      <c r="P313" s="26"/>
      <c r="Q313" s="26"/>
      <c r="R313" s="26"/>
      <c r="S313" s="26"/>
      <c r="T313" s="26"/>
      <c r="U313" s="26"/>
      <c r="V313" s="26"/>
      <c r="W313" s="26"/>
      <c r="X313" s="26"/>
      <c r="Y313" s="26"/>
      <c r="Z313" s="26"/>
      <c r="AA313" s="26"/>
      <c r="AB313" s="26"/>
      <c r="AC313" s="26"/>
      <c r="AD313" s="26"/>
    </row>
    <row r="314" spans="1:30" ht="12.75" customHeight="1">
      <c r="A314" s="26"/>
      <c r="B314" s="26"/>
      <c r="C314" s="26"/>
      <c r="D314" s="26"/>
      <c r="E314" s="26"/>
      <c r="F314" s="26"/>
      <c r="G314" s="26"/>
      <c r="H314" s="26"/>
      <c r="I314" s="26"/>
      <c r="J314" s="26"/>
      <c r="K314" s="26"/>
      <c r="L314" s="26"/>
      <c r="M314" s="26"/>
      <c r="N314" s="26"/>
      <c r="O314" s="26"/>
      <c r="P314" s="26"/>
      <c r="Q314" s="26"/>
      <c r="R314" s="26"/>
      <c r="S314" s="26"/>
      <c r="T314" s="26"/>
      <c r="U314" s="26"/>
      <c r="V314" s="26"/>
      <c r="W314" s="26"/>
      <c r="X314" s="26"/>
      <c r="Y314" s="26"/>
      <c r="Z314" s="26"/>
      <c r="AA314" s="26"/>
      <c r="AB314" s="26"/>
      <c r="AC314" s="26"/>
      <c r="AD314" s="26"/>
    </row>
    <row r="315" spans="1:30" ht="12.75" customHeight="1">
      <c r="A315" s="26"/>
      <c r="B315" s="26"/>
      <c r="C315" s="26"/>
      <c r="D315" s="26"/>
      <c r="E315" s="26"/>
      <c r="F315" s="26"/>
      <c r="G315" s="26"/>
      <c r="H315" s="26"/>
      <c r="I315" s="26"/>
      <c r="J315" s="26"/>
      <c r="K315" s="26"/>
      <c r="L315" s="26"/>
      <c r="M315" s="26"/>
      <c r="N315" s="26"/>
      <c r="O315" s="26"/>
      <c r="P315" s="26"/>
      <c r="Q315" s="26"/>
      <c r="R315" s="26"/>
      <c r="S315" s="26"/>
      <c r="T315" s="26"/>
      <c r="U315" s="26"/>
      <c r="V315" s="26"/>
      <c r="W315" s="26"/>
      <c r="X315" s="26"/>
      <c r="Y315" s="26"/>
      <c r="Z315" s="26"/>
      <c r="AA315" s="26"/>
      <c r="AB315" s="26"/>
      <c r="AC315" s="26"/>
      <c r="AD315" s="26"/>
    </row>
    <row r="316" spans="1:30" ht="12.75" customHeight="1">
      <c r="A316" s="26"/>
      <c r="B316" s="26"/>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c r="AA316" s="26"/>
      <c r="AB316" s="26"/>
      <c r="AC316" s="26"/>
      <c r="AD316" s="26"/>
    </row>
    <row r="317" spans="1:30" ht="12.75" customHeight="1">
      <c r="A317" s="26"/>
      <c r="B317" s="26"/>
      <c r="C317" s="26"/>
      <c r="D317" s="26"/>
      <c r="E317" s="26"/>
      <c r="F317" s="26"/>
      <c r="G317" s="26"/>
      <c r="H317" s="26"/>
      <c r="I317" s="26"/>
      <c r="J317" s="26"/>
      <c r="K317" s="26"/>
      <c r="L317" s="26"/>
      <c r="M317" s="26"/>
      <c r="N317" s="26"/>
      <c r="O317" s="26"/>
      <c r="P317" s="26"/>
      <c r="Q317" s="26"/>
      <c r="R317" s="26"/>
      <c r="S317" s="26"/>
      <c r="T317" s="26"/>
      <c r="U317" s="26"/>
      <c r="V317" s="26"/>
      <c r="W317" s="26"/>
      <c r="X317" s="26"/>
      <c r="Y317" s="26"/>
      <c r="Z317" s="26"/>
      <c r="AA317" s="26"/>
      <c r="AB317" s="26"/>
      <c r="AC317" s="26"/>
      <c r="AD317" s="26"/>
    </row>
    <row r="318" spans="1:30" ht="12.75" customHeight="1">
      <c r="A318" s="26"/>
      <c r="B318" s="26"/>
      <c r="C318" s="26"/>
      <c r="D318" s="26"/>
      <c r="E318" s="26"/>
      <c r="F318" s="26"/>
      <c r="G318" s="26"/>
      <c r="H318" s="26"/>
      <c r="I318" s="26"/>
      <c r="J318" s="26"/>
      <c r="K318" s="26"/>
      <c r="L318" s="26"/>
      <c r="M318" s="26"/>
      <c r="N318" s="26"/>
      <c r="O318" s="26"/>
      <c r="P318" s="26"/>
      <c r="Q318" s="26"/>
      <c r="R318" s="26"/>
      <c r="S318" s="26"/>
      <c r="T318" s="26"/>
      <c r="U318" s="26"/>
      <c r="V318" s="26"/>
      <c r="W318" s="26"/>
      <c r="X318" s="26"/>
      <c r="Y318" s="26"/>
      <c r="Z318" s="26"/>
      <c r="AA318" s="26"/>
      <c r="AB318" s="26"/>
      <c r="AC318" s="26"/>
      <c r="AD318" s="26"/>
    </row>
    <row r="319" spans="1:30" ht="12.75" customHeight="1">
      <c r="A319" s="26"/>
      <c r="B319" s="26"/>
      <c r="C319" s="26"/>
      <c r="D319" s="26"/>
      <c r="E319" s="26"/>
      <c r="F319" s="26"/>
      <c r="G319" s="26"/>
      <c r="H319" s="26"/>
      <c r="I319" s="26"/>
      <c r="J319" s="26"/>
      <c r="K319" s="26"/>
      <c r="L319" s="26"/>
      <c r="M319" s="26"/>
      <c r="N319" s="26"/>
      <c r="O319" s="26"/>
      <c r="P319" s="26"/>
      <c r="Q319" s="26"/>
      <c r="R319" s="26"/>
      <c r="S319" s="26"/>
      <c r="T319" s="26"/>
      <c r="U319" s="26"/>
      <c r="V319" s="26"/>
      <c r="W319" s="26"/>
      <c r="X319" s="26"/>
      <c r="Y319" s="26"/>
      <c r="Z319" s="26"/>
      <c r="AA319" s="26"/>
      <c r="AB319" s="26"/>
      <c r="AC319" s="26"/>
      <c r="AD319" s="26"/>
    </row>
    <row r="320" spans="1:30" ht="12.75" customHeight="1">
      <c r="A320" s="26"/>
      <c r="B320" s="26"/>
      <c r="C320" s="26"/>
      <c r="D320" s="26"/>
      <c r="E320" s="26"/>
      <c r="F320" s="26"/>
      <c r="G320" s="26"/>
      <c r="H320" s="26"/>
      <c r="I320" s="26"/>
      <c r="J320" s="26"/>
      <c r="K320" s="26"/>
      <c r="L320" s="26"/>
      <c r="M320" s="26"/>
      <c r="N320" s="26"/>
      <c r="O320" s="26"/>
      <c r="P320" s="26"/>
      <c r="Q320" s="26"/>
      <c r="R320" s="26"/>
      <c r="S320" s="26"/>
      <c r="T320" s="26"/>
      <c r="U320" s="26"/>
      <c r="V320" s="26"/>
      <c r="W320" s="26"/>
      <c r="X320" s="26"/>
      <c r="Y320" s="26"/>
      <c r="Z320" s="26"/>
      <c r="AA320" s="26"/>
      <c r="AB320" s="26"/>
      <c r="AC320" s="26"/>
      <c r="AD320" s="26"/>
    </row>
    <row r="321" spans="1:30" ht="12.75" customHeight="1">
      <c r="A321" s="26"/>
      <c r="B321" s="26"/>
      <c r="C321" s="26"/>
      <c r="D321" s="26"/>
      <c r="E321" s="26"/>
      <c r="F321" s="26"/>
      <c r="G321" s="26"/>
      <c r="H321" s="26"/>
      <c r="I321" s="26"/>
      <c r="J321" s="26"/>
      <c r="K321" s="26"/>
      <c r="L321" s="26"/>
      <c r="M321" s="26"/>
      <c r="N321" s="26"/>
      <c r="O321" s="26"/>
      <c r="P321" s="26"/>
      <c r="Q321" s="26"/>
      <c r="R321" s="26"/>
      <c r="S321" s="26"/>
      <c r="T321" s="26"/>
      <c r="U321" s="26"/>
      <c r="V321" s="26"/>
      <c r="W321" s="26"/>
      <c r="X321" s="26"/>
      <c r="Y321" s="26"/>
      <c r="Z321" s="26"/>
      <c r="AA321" s="26"/>
      <c r="AB321" s="26"/>
      <c r="AC321" s="26"/>
      <c r="AD321" s="26"/>
    </row>
    <row r="322" spans="1:30" ht="12.75" customHeight="1">
      <c r="A322" s="26"/>
      <c r="B322" s="26"/>
      <c r="C322" s="26"/>
      <c r="D322" s="26"/>
      <c r="E322" s="26"/>
      <c r="F322" s="26"/>
      <c r="G322" s="26"/>
      <c r="H322" s="26"/>
      <c r="I322" s="26"/>
      <c r="J322" s="26"/>
      <c r="K322" s="26"/>
      <c r="L322" s="26"/>
      <c r="M322" s="26"/>
      <c r="N322" s="26"/>
      <c r="O322" s="26"/>
      <c r="P322" s="26"/>
      <c r="Q322" s="26"/>
      <c r="R322" s="26"/>
      <c r="S322" s="26"/>
      <c r="T322" s="26"/>
      <c r="U322" s="26"/>
      <c r="V322" s="26"/>
      <c r="W322" s="26"/>
      <c r="X322" s="26"/>
      <c r="Y322" s="26"/>
      <c r="Z322" s="26"/>
      <c r="AA322" s="26"/>
      <c r="AB322" s="26"/>
      <c r="AC322" s="26"/>
      <c r="AD322" s="26"/>
    </row>
    <row r="323" spans="1:30" ht="12.75" customHeight="1">
      <c r="A323" s="26"/>
      <c r="B323" s="26"/>
      <c r="C323" s="26"/>
      <c r="D323" s="26"/>
      <c r="E323" s="26"/>
      <c r="F323" s="26"/>
      <c r="G323" s="26"/>
      <c r="H323" s="26"/>
      <c r="I323" s="26"/>
      <c r="J323" s="26"/>
      <c r="K323" s="26"/>
      <c r="L323" s="26"/>
      <c r="M323" s="26"/>
      <c r="N323" s="26"/>
      <c r="O323" s="26"/>
      <c r="P323" s="26"/>
      <c r="Q323" s="26"/>
      <c r="R323" s="26"/>
      <c r="S323" s="26"/>
      <c r="T323" s="26"/>
      <c r="U323" s="26"/>
      <c r="V323" s="26"/>
      <c r="W323" s="26"/>
      <c r="X323" s="26"/>
      <c r="Y323" s="26"/>
      <c r="Z323" s="26"/>
      <c r="AA323" s="26"/>
      <c r="AB323" s="26"/>
      <c r="AC323" s="26"/>
      <c r="AD323" s="26"/>
    </row>
    <row r="324" spans="1:30" ht="12.75" customHeight="1">
      <c r="A324" s="26"/>
      <c r="B324" s="26"/>
      <c r="C324" s="26"/>
      <c r="D324" s="26"/>
      <c r="E324" s="26"/>
      <c r="F324" s="26"/>
      <c r="G324" s="26"/>
      <c r="H324" s="26"/>
      <c r="I324" s="26"/>
      <c r="J324" s="26"/>
      <c r="K324" s="26"/>
      <c r="L324" s="26"/>
      <c r="M324" s="26"/>
      <c r="N324" s="26"/>
      <c r="O324" s="26"/>
      <c r="P324" s="26"/>
      <c r="Q324" s="26"/>
      <c r="R324" s="26"/>
      <c r="S324" s="26"/>
      <c r="T324" s="26"/>
      <c r="U324" s="26"/>
      <c r="V324" s="26"/>
      <c r="W324" s="26"/>
      <c r="X324" s="26"/>
      <c r="Y324" s="26"/>
      <c r="Z324" s="26"/>
      <c r="AA324" s="26"/>
      <c r="AB324" s="26"/>
      <c r="AC324" s="26"/>
      <c r="AD324" s="26"/>
    </row>
    <row r="325" spans="1:30" ht="12.75" customHeight="1">
      <c r="A325" s="26"/>
      <c r="B325" s="26"/>
      <c r="C325" s="26"/>
      <c r="D325" s="26"/>
      <c r="E325" s="26"/>
      <c r="F325" s="26"/>
      <c r="G325" s="26"/>
      <c r="H325" s="26"/>
      <c r="I325" s="26"/>
      <c r="J325" s="26"/>
      <c r="K325" s="26"/>
      <c r="L325" s="26"/>
      <c r="M325" s="26"/>
      <c r="N325" s="26"/>
      <c r="O325" s="26"/>
      <c r="P325" s="26"/>
      <c r="Q325" s="26"/>
      <c r="R325" s="26"/>
      <c r="S325" s="26"/>
      <c r="T325" s="26"/>
      <c r="U325" s="26"/>
      <c r="V325" s="26"/>
      <c r="W325" s="26"/>
      <c r="X325" s="26"/>
      <c r="Y325" s="26"/>
      <c r="Z325" s="26"/>
      <c r="AA325" s="26"/>
      <c r="AB325" s="26"/>
      <c r="AC325" s="26"/>
      <c r="AD325" s="26"/>
    </row>
    <row r="326" spans="1:30" ht="12.75" customHeight="1">
      <c r="A326" s="26"/>
      <c r="B326" s="26"/>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c r="AA326" s="26"/>
      <c r="AB326" s="26"/>
      <c r="AC326" s="26"/>
      <c r="AD326" s="26"/>
    </row>
    <row r="327" spans="1:30" ht="12.75" customHeight="1">
      <c r="A327" s="26"/>
      <c r="B327" s="26"/>
      <c r="C327" s="26"/>
      <c r="D327" s="26"/>
      <c r="E327" s="26"/>
      <c r="F327" s="26"/>
      <c r="G327" s="26"/>
      <c r="H327" s="26"/>
      <c r="I327" s="26"/>
      <c r="J327" s="26"/>
      <c r="K327" s="26"/>
      <c r="L327" s="26"/>
      <c r="M327" s="26"/>
      <c r="N327" s="26"/>
      <c r="O327" s="26"/>
      <c r="P327" s="26"/>
      <c r="Q327" s="26"/>
      <c r="R327" s="26"/>
      <c r="S327" s="26"/>
      <c r="T327" s="26"/>
      <c r="U327" s="26"/>
      <c r="V327" s="26"/>
      <c r="W327" s="26"/>
      <c r="X327" s="26"/>
      <c r="Y327" s="26"/>
      <c r="Z327" s="26"/>
      <c r="AA327" s="26"/>
      <c r="AB327" s="26"/>
      <c r="AC327" s="26"/>
      <c r="AD327" s="26"/>
    </row>
    <row r="328" spans="1:30" ht="12.75" customHeight="1">
      <c r="A328" s="26"/>
      <c r="B328" s="26"/>
      <c r="C328" s="26"/>
      <c r="D328" s="26"/>
      <c r="E328" s="26"/>
      <c r="F328" s="26"/>
      <c r="G328" s="26"/>
      <c r="H328" s="26"/>
      <c r="I328" s="26"/>
      <c r="J328" s="26"/>
      <c r="K328" s="26"/>
      <c r="L328" s="26"/>
      <c r="M328" s="26"/>
      <c r="N328" s="26"/>
      <c r="O328" s="26"/>
      <c r="P328" s="26"/>
      <c r="Q328" s="26"/>
      <c r="R328" s="26"/>
      <c r="S328" s="26"/>
      <c r="T328" s="26"/>
      <c r="U328" s="26"/>
      <c r="V328" s="26"/>
      <c r="W328" s="26"/>
      <c r="X328" s="26"/>
      <c r="Y328" s="26"/>
      <c r="Z328" s="26"/>
      <c r="AA328" s="26"/>
      <c r="AB328" s="26"/>
      <c r="AC328" s="26"/>
      <c r="AD328" s="26"/>
    </row>
    <row r="329" spans="1:30" ht="12.75" customHeight="1">
      <c r="A329" s="26"/>
      <c r="B329" s="26"/>
      <c r="C329" s="26"/>
      <c r="D329" s="26"/>
      <c r="E329" s="26"/>
      <c r="F329" s="26"/>
      <c r="G329" s="26"/>
      <c r="H329" s="26"/>
      <c r="I329" s="26"/>
      <c r="J329" s="26"/>
      <c r="K329" s="26"/>
      <c r="L329" s="26"/>
      <c r="M329" s="26"/>
      <c r="N329" s="26"/>
      <c r="O329" s="26"/>
      <c r="P329" s="26"/>
      <c r="Q329" s="26"/>
      <c r="R329" s="26"/>
      <c r="S329" s="26"/>
      <c r="T329" s="26"/>
      <c r="U329" s="26"/>
      <c r="V329" s="26"/>
      <c r="W329" s="26"/>
      <c r="X329" s="26"/>
      <c r="Y329" s="26"/>
      <c r="Z329" s="26"/>
      <c r="AA329" s="26"/>
      <c r="AB329" s="26"/>
      <c r="AC329" s="26"/>
      <c r="AD329" s="26"/>
    </row>
    <row r="330" spans="1:30" ht="12.75" customHeight="1">
      <c r="A330" s="26"/>
      <c r="B330" s="26"/>
      <c r="C330" s="26"/>
      <c r="D330" s="26"/>
      <c r="E330" s="26"/>
      <c r="F330" s="26"/>
      <c r="G330" s="26"/>
      <c r="H330" s="26"/>
      <c r="I330" s="26"/>
      <c r="J330" s="26"/>
      <c r="K330" s="26"/>
      <c r="L330" s="26"/>
      <c r="M330" s="26"/>
      <c r="N330" s="26"/>
      <c r="O330" s="26"/>
      <c r="P330" s="26"/>
      <c r="Q330" s="26"/>
      <c r="R330" s="26"/>
      <c r="S330" s="26"/>
      <c r="T330" s="26"/>
      <c r="U330" s="26"/>
      <c r="V330" s="26"/>
      <c r="W330" s="26"/>
      <c r="X330" s="26"/>
      <c r="Y330" s="26"/>
      <c r="Z330" s="26"/>
      <c r="AA330" s="26"/>
      <c r="AB330" s="26"/>
      <c r="AC330" s="26"/>
      <c r="AD330" s="26"/>
    </row>
    <row r="331" spans="1:30" ht="12.75" customHeight="1">
      <c r="A331" s="26"/>
      <c r="B331" s="26"/>
      <c r="C331" s="26"/>
      <c r="D331" s="26"/>
      <c r="E331" s="26"/>
      <c r="F331" s="26"/>
      <c r="G331" s="26"/>
      <c r="H331" s="26"/>
      <c r="I331" s="26"/>
      <c r="J331" s="26"/>
      <c r="K331" s="26"/>
      <c r="L331" s="26"/>
      <c r="M331" s="26"/>
      <c r="N331" s="26"/>
      <c r="O331" s="26"/>
      <c r="P331" s="26"/>
      <c r="Q331" s="26"/>
      <c r="R331" s="26"/>
      <c r="S331" s="26"/>
      <c r="T331" s="26"/>
      <c r="U331" s="26"/>
      <c r="V331" s="26"/>
      <c r="W331" s="26"/>
      <c r="X331" s="26"/>
      <c r="Y331" s="26"/>
      <c r="Z331" s="26"/>
      <c r="AA331" s="26"/>
      <c r="AB331" s="26"/>
      <c r="AC331" s="26"/>
      <c r="AD331" s="26"/>
    </row>
    <row r="332" spans="1:30" ht="12.75" customHeight="1">
      <c r="A332" s="26"/>
      <c r="B332" s="26"/>
      <c r="C332" s="26"/>
      <c r="D332" s="26"/>
      <c r="E332" s="26"/>
      <c r="F332" s="26"/>
      <c r="G332" s="26"/>
      <c r="H332" s="26"/>
      <c r="I332" s="26"/>
      <c r="J332" s="26"/>
      <c r="K332" s="26"/>
      <c r="L332" s="26"/>
      <c r="M332" s="26"/>
      <c r="N332" s="26"/>
      <c r="O332" s="26"/>
      <c r="P332" s="26"/>
      <c r="Q332" s="26"/>
      <c r="R332" s="26"/>
      <c r="S332" s="26"/>
      <c r="T332" s="26"/>
      <c r="U332" s="26"/>
      <c r="V332" s="26"/>
      <c r="W332" s="26"/>
      <c r="X332" s="26"/>
      <c r="Y332" s="26"/>
      <c r="Z332" s="26"/>
      <c r="AA332" s="26"/>
      <c r="AB332" s="26"/>
      <c r="AC332" s="26"/>
      <c r="AD332" s="26"/>
    </row>
    <row r="333" spans="1:30" ht="12.75" customHeight="1">
      <c r="A333" s="26"/>
      <c r="B333" s="26"/>
      <c r="C333" s="26"/>
      <c r="D333" s="26"/>
      <c r="E333" s="26"/>
      <c r="F333" s="26"/>
      <c r="G333" s="26"/>
      <c r="H333" s="26"/>
      <c r="I333" s="26"/>
      <c r="J333" s="26"/>
      <c r="K333" s="26"/>
      <c r="L333" s="26"/>
      <c r="M333" s="26"/>
      <c r="N333" s="26"/>
      <c r="O333" s="26"/>
      <c r="P333" s="26"/>
      <c r="Q333" s="26"/>
      <c r="R333" s="26"/>
      <c r="S333" s="26"/>
      <c r="T333" s="26"/>
      <c r="U333" s="26"/>
      <c r="V333" s="26"/>
      <c r="W333" s="26"/>
      <c r="X333" s="26"/>
      <c r="Y333" s="26"/>
      <c r="Z333" s="26"/>
      <c r="AA333" s="26"/>
      <c r="AB333" s="26"/>
      <c r="AC333" s="26"/>
      <c r="AD333" s="26"/>
    </row>
    <row r="334" spans="1:30" ht="12.75" customHeight="1">
      <c r="A334" s="26"/>
      <c r="B334" s="26"/>
      <c r="C334" s="26"/>
      <c r="D334" s="26"/>
      <c r="E334" s="26"/>
      <c r="F334" s="26"/>
      <c r="G334" s="26"/>
      <c r="H334" s="26"/>
      <c r="I334" s="26"/>
      <c r="J334" s="26"/>
      <c r="K334" s="26"/>
      <c r="L334" s="26"/>
      <c r="M334" s="26"/>
      <c r="N334" s="26"/>
      <c r="O334" s="26"/>
      <c r="P334" s="26"/>
      <c r="Q334" s="26"/>
      <c r="R334" s="26"/>
      <c r="S334" s="26"/>
      <c r="T334" s="26"/>
      <c r="U334" s="26"/>
      <c r="V334" s="26"/>
      <c r="W334" s="26"/>
      <c r="X334" s="26"/>
      <c r="Y334" s="26"/>
      <c r="Z334" s="26"/>
      <c r="AA334" s="26"/>
      <c r="AB334" s="26"/>
      <c r="AC334" s="26"/>
      <c r="AD334" s="26"/>
    </row>
    <row r="335" spans="1:30" ht="12.75" customHeight="1">
      <c r="A335" s="26"/>
      <c r="B335" s="26"/>
      <c r="C335" s="26"/>
      <c r="D335" s="26"/>
      <c r="E335" s="26"/>
      <c r="F335" s="26"/>
      <c r="G335" s="26"/>
      <c r="H335" s="26"/>
      <c r="I335" s="26"/>
      <c r="J335" s="26"/>
      <c r="K335" s="26"/>
      <c r="L335" s="26"/>
      <c r="M335" s="26"/>
      <c r="N335" s="26"/>
      <c r="O335" s="26"/>
      <c r="P335" s="26"/>
      <c r="Q335" s="26"/>
      <c r="R335" s="26"/>
      <c r="S335" s="26"/>
      <c r="T335" s="26"/>
      <c r="U335" s="26"/>
      <c r="V335" s="26"/>
      <c r="W335" s="26"/>
      <c r="X335" s="26"/>
      <c r="Y335" s="26"/>
      <c r="Z335" s="26"/>
      <c r="AA335" s="26"/>
      <c r="AB335" s="26"/>
      <c r="AC335" s="26"/>
      <c r="AD335" s="26"/>
    </row>
    <row r="336" spans="1:30" ht="12.75" customHeight="1">
      <c r="A336" s="26"/>
      <c r="B336" s="26"/>
      <c r="C336" s="26"/>
      <c r="D336" s="26"/>
      <c r="E336" s="26"/>
      <c r="F336" s="26"/>
      <c r="G336" s="26"/>
      <c r="H336" s="26"/>
      <c r="I336" s="26"/>
      <c r="J336" s="26"/>
      <c r="K336" s="26"/>
      <c r="L336" s="26"/>
      <c r="M336" s="26"/>
      <c r="N336" s="26"/>
      <c r="O336" s="26"/>
      <c r="P336" s="26"/>
      <c r="Q336" s="26"/>
      <c r="R336" s="26"/>
      <c r="S336" s="26"/>
      <c r="T336" s="26"/>
      <c r="U336" s="26"/>
      <c r="V336" s="26"/>
      <c r="W336" s="26"/>
      <c r="X336" s="26"/>
      <c r="Y336" s="26"/>
      <c r="Z336" s="26"/>
      <c r="AA336" s="26"/>
      <c r="AB336" s="26"/>
      <c r="AC336" s="26"/>
      <c r="AD336" s="26"/>
    </row>
    <row r="337" spans="1:30" ht="12.75" customHeight="1">
      <c r="A337" s="26"/>
      <c r="B337" s="26"/>
      <c r="C337" s="26"/>
      <c r="D337" s="26"/>
      <c r="E337" s="26"/>
      <c r="F337" s="26"/>
      <c r="G337" s="26"/>
      <c r="H337" s="26"/>
      <c r="I337" s="26"/>
      <c r="J337" s="26"/>
      <c r="K337" s="26"/>
      <c r="L337" s="26"/>
      <c r="M337" s="26"/>
      <c r="N337" s="26"/>
      <c r="O337" s="26"/>
      <c r="P337" s="26"/>
      <c r="Q337" s="26"/>
      <c r="R337" s="26"/>
      <c r="S337" s="26"/>
      <c r="T337" s="26"/>
      <c r="U337" s="26"/>
      <c r="V337" s="26"/>
      <c r="W337" s="26"/>
      <c r="X337" s="26"/>
      <c r="Y337" s="26"/>
      <c r="Z337" s="26"/>
      <c r="AA337" s="26"/>
      <c r="AB337" s="26"/>
      <c r="AC337" s="26"/>
      <c r="AD337" s="26"/>
    </row>
    <row r="338" spans="1:30" ht="12.75" customHeight="1">
      <c r="A338" s="26"/>
      <c r="B338" s="26"/>
      <c r="C338" s="26"/>
      <c r="D338" s="26"/>
      <c r="E338" s="26"/>
      <c r="F338" s="26"/>
      <c r="G338" s="26"/>
      <c r="H338" s="26"/>
      <c r="I338" s="26"/>
      <c r="J338" s="26"/>
      <c r="K338" s="26"/>
      <c r="L338" s="26"/>
      <c r="M338" s="26"/>
      <c r="N338" s="26"/>
      <c r="O338" s="26"/>
      <c r="P338" s="26"/>
      <c r="Q338" s="26"/>
      <c r="R338" s="26"/>
      <c r="S338" s="26"/>
      <c r="T338" s="26"/>
      <c r="U338" s="26"/>
      <c r="V338" s="26"/>
      <c r="W338" s="26"/>
      <c r="X338" s="26"/>
      <c r="Y338" s="26"/>
      <c r="Z338" s="26"/>
      <c r="AA338" s="26"/>
      <c r="AB338" s="26"/>
      <c r="AC338" s="26"/>
      <c r="AD338" s="26"/>
    </row>
    <row r="339" spans="1:30" ht="12.75" customHeight="1">
      <c r="A339" s="26"/>
      <c r="B339" s="26"/>
      <c r="C339" s="26"/>
      <c r="D339" s="26"/>
      <c r="E339" s="26"/>
      <c r="F339" s="26"/>
      <c r="G339" s="26"/>
      <c r="H339" s="26"/>
      <c r="I339" s="26"/>
      <c r="J339" s="26"/>
      <c r="K339" s="26"/>
      <c r="L339" s="26"/>
      <c r="M339" s="26"/>
      <c r="N339" s="26"/>
      <c r="O339" s="26"/>
      <c r="P339" s="26"/>
      <c r="Q339" s="26"/>
      <c r="R339" s="26"/>
      <c r="S339" s="26"/>
      <c r="T339" s="26"/>
      <c r="U339" s="26"/>
      <c r="V339" s="26"/>
      <c r="W339" s="26"/>
      <c r="X339" s="26"/>
      <c r="Y339" s="26"/>
      <c r="Z339" s="26"/>
      <c r="AA339" s="26"/>
      <c r="AB339" s="26"/>
      <c r="AC339" s="26"/>
      <c r="AD339" s="26"/>
    </row>
    <row r="340" spans="1:30" ht="12.75" customHeight="1">
      <c r="A340" s="26"/>
      <c r="B340" s="26"/>
      <c r="C340" s="26"/>
      <c r="D340" s="26"/>
      <c r="E340" s="26"/>
      <c r="F340" s="26"/>
      <c r="G340" s="26"/>
      <c r="H340" s="26"/>
      <c r="I340" s="26"/>
      <c r="J340" s="26"/>
      <c r="K340" s="26"/>
      <c r="L340" s="26"/>
      <c r="M340" s="26"/>
      <c r="N340" s="26"/>
      <c r="O340" s="26"/>
      <c r="P340" s="26"/>
      <c r="Q340" s="26"/>
      <c r="R340" s="26"/>
      <c r="S340" s="26"/>
      <c r="T340" s="26"/>
      <c r="U340" s="26"/>
      <c r="V340" s="26"/>
      <c r="W340" s="26"/>
      <c r="X340" s="26"/>
      <c r="Y340" s="26"/>
      <c r="Z340" s="26"/>
      <c r="AA340" s="26"/>
      <c r="AB340" s="26"/>
      <c r="AC340" s="26"/>
      <c r="AD340" s="26"/>
    </row>
    <row r="341" spans="1:30" ht="12.75" customHeight="1">
      <c r="A341" s="26"/>
      <c r="B341" s="26"/>
      <c r="C341" s="26"/>
      <c r="D341" s="26"/>
      <c r="E341" s="26"/>
      <c r="F341" s="26"/>
      <c r="G341" s="26"/>
      <c r="H341" s="26"/>
      <c r="I341" s="26"/>
      <c r="J341" s="26"/>
      <c r="K341" s="26"/>
      <c r="L341" s="26"/>
      <c r="M341" s="26"/>
      <c r="N341" s="26"/>
      <c r="O341" s="26"/>
      <c r="P341" s="26"/>
      <c r="Q341" s="26"/>
      <c r="R341" s="26"/>
      <c r="S341" s="26"/>
      <c r="T341" s="26"/>
      <c r="U341" s="26"/>
      <c r="V341" s="26"/>
      <c r="W341" s="26"/>
      <c r="X341" s="26"/>
      <c r="Y341" s="26"/>
      <c r="Z341" s="26"/>
      <c r="AA341" s="26"/>
      <c r="AB341" s="26"/>
      <c r="AC341" s="26"/>
      <c r="AD341" s="26"/>
    </row>
    <row r="342" spans="1:30" ht="12.75" customHeight="1">
      <c r="A342" s="26"/>
      <c r="B342" s="26"/>
      <c r="C342" s="26"/>
      <c r="D342" s="26"/>
      <c r="E342" s="26"/>
      <c r="F342" s="26"/>
      <c r="G342" s="26"/>
      <c r="H342" s="26"/>
      <c r="I342" s="26"/>
      <c r="J342" s="26"/>
      <c r="K342" s="26"/>
      <c r="L342" s="26"/>
      <c r="M342" s="26"/>
      <c r="N342" s="26"/>
      <c r="O342" s="26"/>
      <c r="P342" s="26"/>
      <c r="Q342" s="26"/>
      <c r="R342" s="26"/>
      <c r="S342" s="26"/>
      <c r="T342" s="26"/>
      <c r="U342" s="26"/>
      <c r="V342" s="26"/>
      <c r="W342" s="26"/>
      <c r="X342" s="26"/>
      <c r="Y342" s="26"/>
      <c r="Z342" s="26"/>
      <c r="AA342" s="26"/>
      <c r="AB342" s="26"/>
      <c r="AC342" s="26"/>
      <c r="AD342" s="26"/>
    </row>
    <row r="343" spans="1:30" ht="12.75" customHeight="1">
      <c r="A343" s="26"/>
      <c r="B343" s="26"/>
      <c r="C343" s="26"/>
      <c r="D343" s="26"/>
      <c r="E343" s="26"/>
      <c r="F343" s="26"/>
      <c r="G343" s="26"/>
      <c r="H343" s="26"/>
      <c r="I343" s="26"/>
      <c r="J343" s="26"/>
      <c r="K343" s="26"/>
      <c r="L343" s="26"/>
      <c r="M343" s="26"/>
      <c r="N343" s="26"/>
      <c r="O343" s="26"/>
      <c r="P343" s="26"/>
      <c r="Q343" s="26"/>
      <c r="R343" s="26"/>
      <c r="S343" s="26"/>
      <c r="T343" s="26"/>
      <c r="U343" s="26"/>
      <c r="V343" s="26"/>
      <c r="W343" s="26"/>
      <c r="X343" s="26"/>
      <c r="Y343" s="26"/>
      <c r="Z343" s="26"/>
      <c r="AA343" s="26"/>
      <c r="AB343" s="26"/>
      <c r="AC343" s="26"/>
      <c r="AD343" s="26"/>
    </row>
    <row r="344" spans="1:30" ht="12.75" customHeight="1">
      <c r="A344" s="26"/>
      <c r="B344" s="26"/>
      <c r="C344" s="26"/>
      <c r="D344" s="26"/>
      <c r="E344" s="26"/>
      <c r="F344" s="26"/>
      <c r="G344" s="26"/>
      <c r="H344" s="26"/>
      <c r="I344" s="26"/>
      <c r="J344" s="26"/>
      <c r="K344" s="26"/>
      <c r="L344" s="26"/>
      <c r="M344" s="26"/>
      <c r="N344" s="26"/>
      <c r="O344" s="26"/>
      <c r="P344" s="26"/>
      <c r="Q344" s="26"/>
      <c r="R344" s="26"/>
      <c r="S344" s="26"/>
      <c r="T344" s="26"/>
      <c r="U344" s="26"/>
      <c r="V344" s="26"/>
      <c r="W344" s="26"/>
      <c r="X344" s="26"/>
      <c r="Y344" s="26"/>
      <c r="Z344" s="26"/>
      <c r="AA344" s="26"/>
      <c r="AB344" s="26"/>
      <c r="AC344" s="26"/>
      <c r="AD344" s="26"/>
    </row>
    <row r="345" spans="1:30" ht="12.75" customHeight="1">
      <c r="A345" s="26"/>
      <c r="B345" s="26"/>
      <c r="C345" s="26"/>
      <c r="D345" s="26"/>
      <c r="E345" s="26"/>
      <c r="F345" s="26"/>
      <c r="G345" s="26"/>
      <c r="H345" s="26"/>
      <c r="I345" s="26"/>
      <c r="J345" s="26"/>
      <c r="K345" s="26"/>
      <c r="L345" s="26"/>
      <c r="M345" s="26"/>
      <c r="N345" s="26"/>
      <c r="O345" s="26"/>
      <c r="P345" s="26"/>
      <c r="Q345" s="26"/>
      <c r="R345" s="26"/>
      <c r="S345" s="26"/>
      <c r="T345" s="26"/>
      <c r="U345" s="26"/>
      <c r="V345" s="26"/>
      <c r="W345" s="26"/>
      <c r="X345" s="26"/>
      <c r="Y345" s="26"/>
      <c r="Z345" s="26"/>
      <c r="AA345" s="26"/>
      <c r="AB345" s="26"/>
      <c r="AC345" s="26"/>
      <c r="AD345" s="26"/>
    </row>
    <row r="346" spans="1:30" ht="12.75" customHeight="1">
      <c r="A346" s="26"/>
      <c r="B346" s="26"/>
      <c r="C346" s="26"/>
      <c r="D346" s="26"/>
      <c r="E346" s="26"/>
      <c r="F346" s="26"/>
      <c r="G346" s="26"/>
      <c r="H346" s="26"/>
      <c r="I346" s="26"/>
      <c r="J346" s="26"/>
      <c r="K346" s="26"/>
      <c r="L346" s="26"/>
      <c r="M346" s="26"/>
      <c r="N346" s="26"/>
      <c r="O346" s="26"/>
      <c r="P346" s="26"/>
      <c r="Q346" s="26"/>
      <c r="R346" s="26"/>
      <c r="S346" s="26"/>
      <c r="T346" s="26"/>
      <c r="U346" s="26"/>
      <c r="V346" s="26"/>
      <c r="W346" s="26"/>
      <c r="X346" s="26"/>
      <c r="Y346" s="26"/>
      <c r="Z346" s="26"/>
      <c r="AA346" s="26"/>
      <c r="AB346" s="26"/>
      <c r="AC346" s="26"/>
      <c r="AD346" s="26"/>
    </row>
    <row r="347" spans="1:30" ht="12.75" customHeight="1">
      <c r="A347" s="26"/>
      <c r="B347" s="26"/>
      <c r="C347" s="26"/>
      <c r="D347" s="26"/>
      <c r="E347" s="26"/>
      <c r="F347" s="26"/>
      <c r="G347" s="26"/>
      <c r="H347" s="26"/>
      <c r="I347" s="26"/>
      <c r="J347" s="26"/>
      <c r="K347" s="26"/>
      <c r="L347" s="26"/>
      <c r="M347" s="26"/>
      <c r="N347" s="26"/>
      <c r="O347" s="26"/>
      <c r="P347" s="26"/>
      <c r="Q347" s="26"/>
      <c r="R347" s="26"/>
      <c r="S347" s="26"/>
      <c r="T347" s="26"/>
      <c r="U347" s="26"/>
      <c r="V347" s="26"/>
      <c r="W347" s="26"/>
      <c r="X347" s="26"/>
      <c r="Y347" s="26"/>
      <c r="Z347" s="26"/>
      <c r="AA347" s="26"/>
      <c r="AB347" s="26"/>
      <c r="AC347" s="26"/>
      <c r="AD347" s="26"/>
    </row>
    <row r="348" spans="1:30" ht="12.75" customHeight="1">
      <c r="A348" s="26"/>
      <c r="B348" s="26"/>
      <c r="C348" s="26"/>
      <c r="D348" s="26"/>
      <c r="E348" s="26"/>
      <c r="F348" s="26"/>
      <c r="G348" s="26"/>
      <c r="H348" s="26"/>
      <c r="I348" s="26"/>
      <c r="J348" s="26"/>
      <c r="K348" s="26"/>
      <c r="L348" s="26"/>
      <c r="M348" s="26"/>
      <c r="N348" s="26"/>
      <c r="O348" s="26"/>
      <c r="P348" s="26"/>
      <c r="Q348" s="26"/>
      <c r="R348" s="26"/>
      <c r="S348" s="26"/>
      <c r="T348" s="26"/>
      <c r="U348" s="26"/>
      <c r="V348" s="26"/>
      <c r="W348" s="26"/>
      <c r="X348" s="26"/>
      <c r="Y348" s="26"/>
      <c r="Z348" s="26"/>
      <c r="AA348" s="26"/>
      <c r="AB348" s="26"/>
      <c r="AC348" s="26"/>
      <c r="AD348" s="26"/>
    </row>
    <row r="349" spans="1:30" ht="12.75" customHeight="1">
      <c r="A349" s="26"/>
      <c r="B349" s="26"/>
      <c r="C349" s="26"/>
      <c r="D349" s="26"/>
      <c r="E349" s="26"/>
      <c r="F349" s="26"/>
      <c r="G349" s="26"/>
      <c r="H349" s="26"/>
      <c r="I349" s="26"/>
      <c r="J349" s="26"/>
      <c r="K349" s="26"/>
      <c r="L349" s="26"/>
      <c r="M349" s="26"/>
      <c r="N349" s="26"/>
      <c r="O349" s="26"/>
      <c r="P349" s="26"/>
      <c r="Q349" s="26"/>
      <c r="R349" s="26"/>
      <c r="S349" s="26"/>
      <c r="T349" s="26"/>
      <c r="U349" s="26"/>
      <c r="V349" s="26"/>
      <c r="W349" s="26"/>
      <c r="X349" s="26"/>
      <c r="Y349" s="26"/>
      <c r="Z349" s="26"/>
      <c r="AA349" s="26"/>
      <c r="AB349" s="26"/>
      <c r="AC349" s="26"/>
      <c r="AD349" s="26"/>
    </row>
    <row r="350" spans="1:30" ht="12.75" customHeight="1">
      <c r="A350" s="26"/>
      <c r="B350" s="26"/>
      <c r="C350" s="26"/>
      <c r="D350" s="26"/>
      <c r="E350" s="26"/>
      <c r="F350" s="26"/>
      <c r="G350" s="26"/>
      <c r="H350" s="26"/>
      <c r="I350" s="26"/>
      <c r="J350" s="26"/>
      <c r="K350" s="26"/>
      <c r="L350" s="26"/>
      <c r="M350" s="26"/>
      <c r="N350" s="26"/>
      <c r="O350" s="26"/>
      <c r="P350" s="26"/>
      <c r="Q350" s="26"/>
      <c r="R350" s="26"/>
      <c r="S350" s="26"/>
      <c r="T350" s="26"/>
      <c r="U350" s="26"/>
      <c r="V350" s="26"/>
      <c r="W350" s="26"/>
      <c r="X350" s="26"/>
      <c r="Y350" s="26"/>
      <c r="Z350" s="26"/>
      <c r="AA350" s="26"/>
      <c r="AB350" s="26"/>
      <c r="AC350" s="26"/>
      <c r="AD350" s="26"/>
    </row>
    <row r="351" spans="1:30" ht="12.75" customHeight="1">
      <c r="A351" s="26"/>
      <c r="B351" s="26"/>
      <c r="C351" s="26"/>
      <c r="D351" s="26"/>
      <c r="E351" s="26"/>
      <c r="F351" s="26"/>
      <c r="G351" s="26"/>
      <c r="H351" s="26"/>
      <c r="I351" s="26"/>
      <c r="J351" s="26"/>
      <c r="K351" s="26"/>
      <c r="L351" s="26"/>
      <c r="M351" s="26"/>
      <c r="N351" s="26"/>
      <c r="O351" s="26"/>
      <c r="P351" s="26"/>
      <c r="Q351" s="26"/>
      <c r="R351" s="26"/>
      <c r="S351" s="26"/>
      <c r="T351" s="26"/>
      <c r="U351" s="26"/>
      <c r="V351" s="26"/>
      <c r="W351" s="26"/>
      <c r="X351" s="26"/>
      <c r="Y351" s="26"/>
      <c r="Z351" s="26"/>
      <c r="AA351" s="26"/>
      <c r="AB351" s="26"/>
      <c r="AC351" s="26"/>
      <c r="AD351" s="26"/>
    </row>
    <row r="352" spans="1:30" ht="12.75" customHeight="1">
      <c r="A352" s="26"/>
      <c r="B352" s="26"/>
      <c r="C352" s="26"/>
      <c r="D352" s="26"/>
      <c r="E352" s="26"/>
      <c r="F352" s="26"/>
      <c r="G352" s="26"/>
      <c r="H352" s="26"/>
      <c r="I352" s="26"/>
      <c r="J352" s="26"/>
      <c r="K352" s="26"/>
      <c r="L352" s="26"/>
      <c r="M352" s="26"/>
      <c r="N352" s="26"/>
      <c r="O352" s="26"/>
      <c r="P352" s="26"/>
      <c r="Q352" s="26"/>
      <c r="R352" s="26"/>
      <c r="S352" s="26"/>
      <c r="T352" s="26"/>
      <c r="U352" s="26"/>
      <c r="V352" s="26"/>
      <c r="W352" s="26"/>
      <c r="X352" s="26"/>
      <c r="Y352" s="26"/>
      <c r="Z352" s="26"/>
      <c r="AA352" s="26"/>
      <c r="AB352" s="26"/>
      <c r="AC352" s="26"/>
      <c r="AD352" s="26"/>
    </row>
    <row r="353" spans="1:30" ht="12.75" customHeight="1">
      <c r="A353" s="26"/>
      <c r="B353" s="26"/>
      <c r="C353" s="26"/>
      <c r="D353" s="26"/>
      <c r="E353" s="26"/>
      <c r="F353" s="26"/>
      <c r="G353" s="26"/>
      <c r="H353" s="26"/>
      <c r="I353" s="26"/>
      <c r="J353" s="26"/>
      <c r="K353" s="26"/>
      <c r="L353" s="26"/>
      <c r="M353" s="26"/>
      <c r="N353" s="26"/>
      <c r="O353" s="26"/>
      <c r="P353" s="26"/>
      <c r="Q353" s="26"/>
      <c r="R353" s="26"/>
      <c r="S353" s="26"/>
      <c r="T353" s="26"/>
      <c r="U353" s="26"/>
      <c r="V353" s="26"/>
      <c r="W353" s="26"/>
      <c r="X353" s="26"/>
      <c r="Y353" s="26"/>
      <c r="Z353" s="26"/>
      <c r="AA353" s="26"/>
      <c r="AB353" s="26"/>
      <c r="AC353" s="26"/>
      <c r="AD353" s="26"/>
    </row>
    <row r="354" spans="1:30" ht="12.75" customHeight="1">
      <c r="A354" s="26"/>
      <c r="B354" s="26"/>
      <c r="C354" s="26"/>
      <c r="D354" s="26"/>
      <c r="E354" s="26"/>
      <c r="F354" s="26"/>
      <c r="G354" s="26"/>
      <c r="H354" s="26"/>
      <c r="I354" s="26"/>
      <c r="J354" s="26"/>
      <c r="K354" s="26"/>
      <c r="L354" s="26"/>
      <c r="M354" s="26"/>
      <c r="N354" s="26"/>
      <c r="O354" s="26"/>
      <c r="P354" s="26"/>
      <c r="Q354" s="26"/>
      <c r="R354" s="26"/>
      <c r="S354" s="26"/>
      <c r="T354" s="26"/>
      <c r="U354" s="26"/>
      <c r="V354" s="26"/>
      <c r="W354" s="26"/>
      <c r="X354" s="26"/>
      <c r="Y354" s="26"/>
      <c r="Z354" s="26"/>
      <c r="AA354" s="26"/>
      <c r="AB354" s="26"/>
      <c r="AC354" s="26"/>
      <c r="AD354" s="26"/>
    </row>
    <row r="355" spans="1:30" ht="12.75" customHeight="1">
      <c r="A355" s="26"/>
      <c r="B355" s="26"/>
      <c r="C355" s="26"/>
      <c r="D355" s="26"/>
      <c r="E355" s="26"/>
      <c r="F355" s="26"/>
      <c r="G355" s="26"/>
      <c r="H355" s="26"/>
      <c r="I355" s="26"/>
      <c r="J355" s="26"/>
      <c r="K355" s="26"/>
      <c r="L355" s="26"/>
      <c r="M355" s="26"/>
      <c r="N355" s="26"/>
      <c r="O355" s="26"/>
      <c r="P355" s="26"/>
      <c r="Q355" s="26"/>
      <c r="R355" s="26"/>
      <c r="S355" s="26"/>
      <c r="T355" s="26"/>
      <c r="U355" s="26"/>
      <c r="V355" s="26"/>
      <c r="W355" s="26"/>
      <c r="X355" s="26"/>
      <c r="Y355" s="26"/>
      <c r="Z355" s="26"/>
      <c r="AA355" s="26"/>
      <c r="AB355" s="26"/>
      <c r="AC355" s="26"/>
      <c r="AD355" s="26"/>
    </row>
    <row r="356" spans="1:30" ht="12.75" customHeight="1">
      <c r="A356" s="26"/>
      <c r="B356" s="26"/>
      <c r="C356" s="26"/>
      <c r="D356" s="26"/>
      <c r="E356" s="26"/>
      <c r="F356" s="26"/>
      <c r="G356" s="26"/>
      <c r="H356" s="26"/>
      <c r="I356" s="26"/>
      <c r="J356" s="26"/>
      <c r="K356" s="26"/>
      <c r="L356" s="26"/>
      <c r="M356" s="26"/>
      <c r="N356" s="26"/>
      <c r="O356" s="26"/>
      <c r="P356" s="26"/>
      <c r="Q356" s="26"/>
      <c r="R356" s="26"/>
      <c r="S356" s="26"/>
      <c r="T356" s="26"/>
      <c r="U356" s="26"/>
      <c r="V356" s="26"/>
      <c r="W356" s="26"/>
      <c r="X356" s="26"/>
      <c r="Y356" s="26"/>
      <c r="Z356" s="26"/>
      <c r="AA356" s="26"/>
      <c r="AB356" s="26"/>
      <c r="AC356" s="26"/>
      <c r="AD356" s="26"/>
    </row>
    <row r="357" spans="1:30" ht="12.75" customHeight="1">
      <c r="A357" s="26"/>
      <c r="B357" s="26"/>
      <c r="C357" s="26"/>
      <c r="D357" s="26"/>
      <c r="E357" s="26"/>
      <c r="F357" s="26"/>
      <c r="G357" s="26"/>
      <c r="H357" s="26"/>
      <c r="I357" s="26"/>
      <c r="J357" s="26"/>
      <c r="K357" s="26"/>
      <c r="L357" s="26"/>
      <c r="M357" s="26"/>
      <c r="N357" s="26"/>
      <c r="O357" s="26"/>
      <c r="P357" s="26"/>
      <c r="Q357" s="26"/>
      <c r="R357" s="26"/>
      <c r="S357" s="26"/>
      <c r="T357" s="26"/>
      <c r="U357" s="26"/>
      <c r="V357" s="26"/>
      <c r="W357" s="26"/>
      <c r="X357" s="26"/>
      <c r="Y357" s="26"/>
      <c r="Z357" s="26"/>
      <c r="AA357" s="26"/>
      <c r="AB357" s="26"/>
      <c r="AC357" s="26"/>
      <c r="AD357" s="26"/>
    </row>
    <row r="358" spans="1:30" ht="12.75" customHeight="1">
      <c r="A358" s="26"/>
      <c r="B358" s="26"/>
      <c r="C358" s="26"/>
      <c r="D358" s="26"/>
      <c r="E358" s="26"/>
      <c r="F358" s="26"/>
      <c r="G358" s="26"/>
      <c r="H358" s="26"/>
      <c r="I358" s="26"/>
      <c r="J358" s="26"/>
      <c r="K358" s="26"/>
      <c r="L358" s="26"/>
      <c r="M358" s="26"/>
      <c r="N358" s="26"/>
      <c r="O358" s="26"/>
      <c r="P358" s="26"/>
      <c r="Q358" s="26"/>
      <c r="R358" s="26"/>
      <c r="S358" s="26"/>
      <c r="T358" s="26"/>
      <c r="U358" s="26"/>
      <c r="V358" s="26"/>
      <c r="W358" s="26"/>
      <c r="X358" s="26"/>
      <c r="Y358" s="26"/>
      <c r="Z358" s="26"/>
      <c r="AA358" s="26"/>
      <c r="AB358" s="26"/>
      <c r="AC358" s="26"/>
      <c r="AD358" s="26"/>
    </row>
    <row r="359" spans="1:30" ht="12.75" customHeight="1">
      <c r="A359" s="26"/>
      <c r="B359" s="26"/>
      <c r="C359" s="26"/>
      <c r="D359" s="26"/>
      <c r="E359" s="26"/>
      <c r="F359" s="26"/>
      <c r="G359" s="26"/>
      <c r="H359" s="26"/>
      <c r="I359" s="26"/>
      <c r="J359" s="26"/>
      <c r="K359" s="26"/>
      <c r="L359" s="26"/>
      <c r="M359" s="26"/>
      <c r="N359" s="26"/>
      <c r="O359" s="26"/>
      <c r="P359" s="26"/>
      <c r="Q359" s="26"/>
      <c r="R359" s="26"/>
      <c r="S359" s="26"/>
      <c r="T359" s="26"/>
      <c r="U359" s="26"/>
      <c r="V359" s="26"/>
      <c r="W359" s="26"/>
      <c r="X359" s="26"/>
      <c r="Y359" s="26"/>
      <c r="Z359" s="26"/>
      <c r="AA359" s="26"/>
      <c r="AB359" s="26"/>
      <c r="AC359" s="26"/>
      <c r="AD359" s="26"/>
    </row>
    <row r="360" spans="1:30" ht="12.75" customHeight="1">
      <c r="A360" s="26"/>
      <c r="B360" s="26"/>
      <c r="C360" s="26"/>
      <c r="D360" s="26"/>
      <c r="E360" s="26"/>
      <c r="F360" s="26"/>
      <c r="G360" s="26"/>
      <c r="H360" s="26"/>
      <c r="I360" s="26"/>
      <c r="J360" s="26"/>
      <c r="K360" s="26"/>
      <c r="L360" s="26"/>
      <c r="M360" s="26"/>
      <c r="N360" s="26"/>
      <c r="O360" s="26"/>
      <c r="P360" s="26"/>
      <c r="Q360" s="26"/>
      <c r="R360" s="26"/>
      <c r="S360" s="26"/>
      <c r="T360" s="26"/>
      <c r="U360" s="26"/>
      <c r="V360" s="26"/>
      <c r="W360" s="26"/>
      <c r="X360" s="26"/>
      <c r="Y360" s="26"/>
      <c r="Z360" s="26"/>
      <c r="AA360" s="26"/>
      <c r="AB360" s="26"/>
      <c r="AC360" s="26"/>
      <c r="AD360" s="26"/>
    </row>
    <row r="361" spans="1:30" ht="12.75" customHeight="1">
      <c r="A361" s="26"/>
      <c r="B361" s="26"/>
      <c r="C361" s="26"/>
      <c r="D361" s="26"/>
      <c r="E361" s="26"/>
      <c r="F361" s="26"/>
      <c r="G361" s="26"/>
      <c r="H361" s="26"/>
      <c r="I361" s="26"/>
      <c r="J361" s="26"/>
      <c r="K361" s="26"/>
      <c r="L361" s="26"/>
      <c r="M361" s="26"/>
      <c r="N361" s="26"/>
      <c r="O361" s="26"/>
      <c r="P361" s="26"/>
      <c r="Q361" s="26"/>
      <c r="R361" s="26"/>
      <c r="S361" s="26"/>
      <c r="T361" s="26"/>
      <c r="U361" s="26"/>
      <c r="V361" s="26"/>
      <c r="W361" s="26"/>
      <c r="X361" s="26"/>
      <c r="Y361" s="26"/>
      <c r="Z361" s="26"/>
      <c r="AA361" s="26"/>
      <c r="AB361" s="26"/>
      <c r="AC361" s="26"/>
      <c r="AD361" s="26"/>
    </row>
    <row r="362" spans="1:30" ht="12.75" customHeight="1">
      <c r="A362" s="26"/>
      <c r="B362" s="26"/>
      <c r="C362" s="26"/>
      <c r="D362" s="26"/>
      <c r="E362" s="26"/>
      <c r="F362" s="26"/>
      <c r="G362" s="26"/>
      <c r="H362" s="26"/>
      <c r="I362" s="26"/>
      <c r="J362" s="26"/>
      <c r="K362" s="26"/>
      <c r="L362" s="26"/>
      <c r="M362" s="26"/>
      <c r="N362" s="26"/>
      <c r="O362" s="26"/>
      <c r="P362" s="26"/>
      <c r="Q362" s="26"/>
      <c r="R362" s="26"/>
      <c r="S362" s="26"/>
      <c r="T362" s="26"/>
      <c r="U362" s="26"/>
      <c r="V362" s="26"/>
      <c r="W362" s="26"/>
      <c r="X362" s="26"/>
      <c r="Y362" s="26"/>
      <c r="Z362" s="26"/>
      <c r="AA362" s="26"/>
      <c r="AB362" s="26"/>
      <c r="AC362" s="26"/>
      <c r="AD362" s="26"/>
    </row>
    <row r="363" spans="1:30" ht="12.75" customHeight="1">
      <c r="A363" s="26"/>
      <c r="B363" s="26"/>
      <c r="C363" s="26"/>
      <c r="D363" s="26"/>
      <c r="E363" s="26"/>
      <c r="F363" s="26"/>
      <c r="G363" s="26"/>
      <c r="H363" s="26"/>
      <c r="I363" s="26"/>
      <c r="J363" s="26"/>
      <c r="K363" s="26"/>
      <c r="L363" s="26"/>
      <c r="M363" s="26"/>
      <c r="N363" s="26"/>
      <c r="O363" s="26"/>
      <c r="P363" s="26"/>
      <c r="Q363" s="26"/>
      <c r="R363" s="26"/>
      <c r="S363" s="26"/>
      <c r="T363" s="26"/>
      <c r="U363" s="26"/>
      <c r="V363" s="26"/>
      <c r="W363" s="26"/>
      <c r="X363" s="26"/>
      <c r="Y363" s="26"/>
      <c r="Z363" s="26"/>
      <c r="AA363" s="26"/>
      <c r="AB363" s="26"/>
      <c r="AC363" s="26"/>
      <c r="AD363" s="26"/>
    </row>
    <row r="364" spans="1:30" ht="12.75" customHeight="1">
      <c r="A364" s="26"/>
      <c r="B364" s="26"/>
      <c r="C364" s="26"/>
      <c r="D364" s="26"/>
      <c r="E364" s="26"/>
      <c r="F364" s="26"/>
      <c r="G364" s="26"/>
      <c r="H364" s="26"/>
      <c r="I364" s="26"/>
      <c r="J364" s="26"/>
      <c r="K364" s="26"/>
      <c r="L364" s="26"/>
      <c r="M364" s="26"/>
      <c r="N364" s="26"/>
      <c r="O364" s="26"/>
      <c r="P364" s="26"/>
      <c r="Q364" s="26"/>
      <c r="R364" s="26"/>
      <c r="S364" s="26"/>
      <c r="T364" s="26"/>
      <c r="U364" s="26"/>
      <c r="V364" s="26"/>
      <c r="W364" s="26"/>
      <c r="X364" s="26"/>
      <c r="Y364" s="26"/>
      <c r="Z364" s="26"/>
      <c r="AA364" s="26"/>
      <c r="AB364" s="26"/>
      <c r="AC364" s="26"/>
      <c r="AD364" s="26"/>
    </row>
    <row r="365" spans="1:30" ht="12.75" customHeight="1">
      <c r="A365" s="26"/>
      <c r="B365" s="26"/>
      <c r="C365" s="26"/>
      <c r="D365" s="26"/>
      <c r="E365" s="26"/>
      <c r="F365" s="26"/>
      <c r="G365" s="26"/>
      <c r="H365" s="26"/>
      <c r="I365" s="26"/>
      <c r="J365" s="26"/>
      <c r="K365" s="26"/>
      <c r="L365" s="26"/>
      <c r="M365" s="26"/>
      <c r="N365" s="26"/>
      <c r="O365" s="26"/>
      <c r="P365" s="26"/>
      <c r="Q365" s="26"/>
      <c r="R365" s="26"/>
      <c r="S365" s="26"/>
      <c r="T365" s="26"/>
      <c r="U365" s="26"/>
      <c r="V365" s="26"/>
      <c r="W365" s="26"/>
      <c r="X365" s="26"/>
      <c r="Y365" s="26"/>
      <c r="Z365" s="26"/>
      <c r="AA365" s="26"/>
      <c r="AB365" s="26"/>
      <c r="AC365" s="26"/>
      <c r="AD365" s="26"/>
    </row>
    <row r="366" spans="1:30" ht="12.75" customHeight="1">
      <c r="A366" s="26"/>
      <c r="B366" s="26"/>
      <c r="C366" s="26"/>
      <c r="D366" s="26"/>
      <c r="E366" s="26"/>
      <c r="F366" s="26"/>
      <c r="G366" s="26"/>
      <c r="H366" s="26"/>
      <c r="I366" s="26"/>
      <c r="J366" s="26"/>
      <c r="K366" s="26"/>
      <c r="L366" s="26"/>
      <c r="M366" s="26"/>
      <c r="N366" s="26"/>
      <c r="O366" s="26"/>
      <c r="P366" s="26"/>
      <c r="Q366" s="26"/>
      <c r="R366" s="26"/>
      <c r="S366" s="26"/>
      <c r="T366" s="26"/>
      <c r="U366" s="26"/>
      <c r="V366" s="26"/>
      <c r="W366" s="26"/>
      <c r="X366" s="26"/>
      <c r="Y366" s="26"/>
      <c r="Z366" s="26"/>
      <c r="AA366" s="26"/>
      <c r="AB366" s="26"/>
      <c r="AC366" s="26"/>
      <c r="AD366" s="26"/>
    </row>
    <row r="367" spans="1:30" ht="12.75" customHeight="1">
      <c r="A367" s="26"/>
      <c r="B367" s="26"/>
      <c r="C367" s="26"/>
      <c r="D367" s="26"/>
      <c r="E367" s="26"/>
      <c r="F367" s="26"/>
      <c r="G367" s="26"/>
      <c r="H367" s="26"/>
      <c r="I367" s="26"/>
      <c r="J367" s="26"/>
      <c r="K367" s="26"/>
      <c r="L367" s="26"/>
      <c r="M367" s="26"/>
      <c r="N367" s="26"/>
      <c r="O367" s="26"/>
      <c r="P367" s="26"/>
      <c r="Q367" s="26"/>
      <c r="R367" s="26"/>
      <c r="S367" s="26"/>
      <c r="T367" s="26"/>
      <c r="U367" s="26"/>
      <c r="V367" s="26"/>
      <c r="W367" s="26"/>
      <c r="X367" s="26"/>
      <c r="Y367" s="26"/>
      <c r="Z367" s="26"/>
      <c r="AA367" s="26"/>
      <c r="AB367" s="26"/>
      <c r="AC367" s="26"/>
      <c r="AD367" s="26"/>
    </row>
    <row r="368" spans="1:30" ht="12.75" customHeight="1">
      <c r="A368" s="26"/>
      <c r="B368" s="26"/>
      <c r="C368" s="26"/>
      <c r="D368" s="26"/>
      <c r="E368" s="26"/>
      <c r="F368" s="26"/>
      <c r="G368" s="26"/>
      <c r="H368" s="26"/>
      <c r="I368" s="26"/>
      <c r="J368" s="26"/>
      <c r="K368" s="26"/>
      <c r="L368" s="26"/>
      <c r="M368" s="26"/>
      <c r="N368" s="26"/>
      <c r="O368" s="26"/>
      <c r="P368" s="26"/>
      <c r="Q368" s="26"/>
      <c r="R368" s="26"/>
      <c r="S368" s="26"/>
      <c r="T368" s="26"/>
      <c r="U368" s="26"/>
      <c r="V368" s="26"/>
      <c r="W368" s="26"/>
      <c r="X368" s="26"/>
      <c r="Y368" s="26"/>
      <c r="Z368" s="26"/>
      <c r="AA368" s="26"/>
      <c r="AB368" s="26"/>
      <c r="AC368" s="26"/>
      <c r="AD368" s="26"/>
    </row>
    <row r="369" spans="1:30" ht="12.75" customHeight="1">
      <c r="A369" s="26"/>
      <c r="B369" s="26"/>
      <c r="C369" s="26"/>
      <c r="D369" s="26"/>
      <c r="E369" s="26"/>
      <c r="F369" s="26"/>
      <c r="G369" s="26"/>
      <c r="H369" s="26"/>
      <c r="I369" s="26"/>
      <c r="J369" s="26"/>
      <c r="K369" s="26"/>
      <c r="L369" s="26"/>
      <c r="M369" s="26"/>
      <c r="N369" s="26"/>
      <c r="O369" s="26"/>
      <c r="P369" s="26"/>
      <c r="Q369" s="26"/>
      <c r="R369" s="26"/>
      <c r="S369" s="26"/>
      <c r="T369" s="26"/>
      <c r="U369" s="26"/>
      <c r="V369" s="26"/>
      <c r="W369" s="26"/>
      <c r="X369" s="26"/>
      <c r="Y369" s="26"/>
      <c r="Z369" s="26"/>
      <c r="AA369" s="26"/>
      <c r="AB369" s="26"/>
      <c r="AC369" s="26"/>
      <c r="AD369" s="26"/>
    </row>
    <row r="370" spans="1:30" ht="12.75" customHeight="1">
      <c r="A370" s="26"/>
      <c r="B370" s="26"/>
      <c r="C370" s="26"/>
      <c r="D370" s="26"/>
      <c r="E370" s="26"/>
      <c r="F370" s="26"/>
      <c r="G370" s="26"/>
      <c r="H370" s="26"/>
      <c r="I370" s="26"/>
      <c r="J370" s="26"/>
      <c r="K370" s="26"/>
      <c r="L370" s="26"/>
      <c r="M370" s="26"/>
      <c r="N370" s="26"/>
      <c r="O370" s="26"/>
      <c r="P370" s="26"/>
      <c r="Q370" s="26"/>
      <c r="R370" s="26"/>
      <c r="S370" s="26"/>
      <c r="T370" s="26"/>
      <c r="U370" s="26"/>
      <c r="V370" s="26"/>
      <c r="W370" s="26"/>
      <c r="X370" s="26"/>
      <c r="Y370" s="26"/>
      <c r="Z370" s="26"/>
      <c r="AA370" s="26"/>
      <c r="AB370" s="26"/>
      <c r="AC370" s="26"/>
      <c r="AD370" s="26"/>
    </row>
    <row r="371" spans="1:30" ht="12.75" customHeight="1">
      <c r="A371" s="26"/>
      <c r="B371" s="26"/>
      <c r="C371" s="26"/>
      <c r="D371" s="26"/>
      <c r="E371" s="26"/>
      <c r="F371" s="26"/>
      <c r="G371" s="26"/>
      <c r="H371" s="26"/>
      <c r="I371" s="26"/>
      <c r="J371" s="26"/>
      <c r="K371" s="26"/>
      <c r="L371" s="26"/>
      <c r="M371" s="26"/>
      <c r="N371" s="26"/>
      <c r="O371" s="26"/>
      <c r="P371" s="26"/>
      <c r="Q371" s="26"/>
      <c r="R371" s="26"/>
      <c r="S371" s="26"/>
      <c r="T371" s="26"/>
      <c r="U371" s="26"/>
      <c r="V371" s="26"/>
      <c r="W371" s="26"/>
      <c r="X371" s="26"/>
      <c r="Y371" s="26"/>
      <c r="Z371" s="26"/>
      <c r="AA371" s="26"/>
      <c r="AB371" s="26"/>
      <c r="AC371" s="26"/>
      <c r="AD371" s="26"/>
    </row>
    <row r="372" spans="1:30" ht="12.75" customHeight="1">
      <c r="A372" s="26"/>
      <c r="B372" s="26"/>
      <c r="C372" s="26"/>
      <c r="D372" s="26"/>
      <c r="E372" s="26"/>
      <c r="F372" s="26"/>
      <c r="G372" s="26"/>
      <c r="H372" s="26"/>
      <c r="I372" s="26"/>
      <c r="J372" s="26"/>
      <c r="K372" s="26"/>
      <c r="L372" s="26"/>
      <c r="M372" s="26"/>
      <c r="N372" s="26"/>
      <c r="O372" s="26"/>
      <c r="P372" s="26"/>
      <c r="Q372" s="26"/>
      <c r="R372" s="26"/>
      <c r="S372" s="26"/>
      <c r="T372" s="26"/>
      <c r="U372" s="26"/>
      <c r="V372" s="26"/>
      <c r="W372" s="26"/>
      <c r="X372" s="26"/>
      <c r="Y372" s="26"/>
      <c r="Z372" s="26"/>
      <c r="AA372" s="26"/>
      <c r="AB372" s="26"/>
      <c r="AC372" s="26"/>
      <c r="AD372" s="26"/>
    </row>
    <row r="373" spans="1:30" ht="12.75" customHeight="1">
      <c r="A373" s="26"/>
      <c r="B373" s="26"/>
      <c r="C373" s="26"/>
      <c r="D373" s="26"/>
      <c r="E373" s="26"/>
      <c r="F373" s="26"/>
      <c r="G373" s="26"/>
      <c r="H373" s="26"/>
      <c r="I373" s="26"/>
      <c r="J373" s="26"/>
      <c r="K373" s="26"/>
      <c r="L373" s="26"/>
      <c r="M373" s="26"/>
      <c r="N373" s="26"/>
      <c r="O373" s="26"/>
      <c r="P373" s="26"/>
      <c r="Q373" s="26"/>
      <c r="R373" s="26"/>
      <c r="S373" s="26"/>
      <c r="T373" s="26"/>
      <c r="U373" s="26"/>
      <c r="V373" s="26"/>
      <c r="W373" s="26"/>
      <c r="X373" s="26"/>
      <c r="Y373" s="26"/>
      <c r="Z373" s="26"/>
      <c r="AA373" s="26"/>
      <c r="AB373" s="26"/>
      <c r="AC373" s="26"/>
      <c r="AD373" s="26"/>
    </row>
    <row r="374" spans="1:30" ht="12.75" customHeight="1">
      <c r="A374" s="26"/>
      <c r="B374" s="26"/>
      <c r="C374" s="26"/>
      <c r="D374" s="26"/>
      <c r="E374" s="26"/>
      <c r="F374" s="26"/>
      <c r="G374" s="26"/>
      <c r="H374" s="26"/>
      <c r="I374" s="26"/>
      <c r="J374" s="26"/>
      <c r="K374" s="26"/>
      <c r="L374" s="26"/>
      <c r="M374" s="26"/>
      <c r="N374" s="26"/>
      <c r="O374" s="26"/>
      <c r="P374" s="26"/>
      <c r="Q374" s="26"/>
      <c r="R374" s="26"/>
      <c r="S374" s="26"/>
      <c r="T374" s="26"/>
      <c r="U374" s="26"/>
      <c r="V374" s="26"/>
      <c r="W374" s="26"/>
      <c r="X374" s="26"/>
      <c r="Y374" s="26"/>
      <c r="Z374" s="26"/>
      <c r="AA374" s="26"/>
      <c r="AB374" s="26"/>
      <c r="AC374" s="26"/>
      <c r="AD374" s="26"/>
    </row>
    <row r="375" spans="1:30" ht="12.75" customHeight="1">
      <c r="A375" s="26"/>
      <c r="B375" s="26"/>
      <c r="C375" s="26"/>
      <c r="D375" s="26"/>
      <c r="E375" s="26"/>
      <c r="F375" s="26"/>
      <c r="G375" s="26"/>
      <c r="H375" s="26"/>
      <c r="I375" s="26"/>
      <c r="J375" s="26"/>
      <c r="K375" s="26"/>
      <c r="L375" s="26"/>
      <c r="M375" s="26"/>
      <c r="N375" s="26"/>
      <c r="O375" s="26"/>
      <c r="P375" s="26"/>
      <c r="Q375" s="26"/>
      <c r="R375" s="26"/>
      <c r="S375" s="26"/>
      <c r="T375" s="26"/>
      <c r="U375" s="26"/>
      <c r="V375" s="26"/>
      <c r="W375" s="26"/>
      <c r="X375" s="26"/>
      <c r="Y375" s="26"/>
      <c r="Z375" s="26"/>
      <c r="AA375" s="26"/>
      <c r="AB375" s="26"/>
      <c r="AC375" s="26"/>
      <c r="AD375" s="26"/>
    </row>
    <row r="376" spans="1:30" ht="12.75" customHeight="1">
      <c r="A376" s="26"/>
      <c r="B376" s="26"/>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26"/>
      <c r="AA376" s="26"/>
      <c r="AB376" s="26"/>
      <c r="AC376" s="26"/>
      <c r="AD376" s="26"/>
    </row>
    <row r="377" spans="1:30" ht="12.75" customHeight="1">
      <c r="A377" s="26"/>
      <c r="B377" s="26"/>
      <c r="C377" s="26"/>
      <c r="D377" s="26"/>
      <c r="E377" s="26"/>
      <c r="F377" s="26"/>
      <c r="G377" s="26"/>
      <c r="H377" s="26"/>
      <c r="I377" s="26"/>
      <c r="J377" s="26"/>
      <c r="K377" s="26"/>
      <c r="L377" s="26"/>
      <c r="M377" s="26"/>
      <c r="N377" s="26"/>
      <c r="O377" s="26"/>
      <c r="P377" s="26"/>
      <c r="Q377" s="26"/>
      <c r="R377" s="26"/>
      <c r="S377" s="26"/>
      <c r="T377" s="26"/>
      <c r="U377" s="26"/>
      <c r="V377" s="26"/>
      <c r="W377" s="26"/>
      <c r="X377" s="26"/>
      <c r="Y377" s="26"/>
      <c r="Z377" s="26"/>
      <c r="AA377" s="26"/>
      <c r="AB377" s="26"/>
      <c r="AC377" s="26"/>
      <c r="AD377" s="26"/>
    </row>
    <row r="378" spans="1:30" ht="12.75" customHeight="1">
      <c r="A378" s="26"/>
      <c r="B378" s="26"/>
      <c r="C378" s="26"/>
      <c r="D378" s="26"/>
      <c r="E378" s="26"/>
      <c r="F378" s="26"/>
      <c r="G378" s="26"/>
      <c r="H378" s="26"/>
      <c r="I378" s="26"/>
      <c r="J378" s="26"/>
      <c r="K378" s="26"/>
      <c r="L378" s="26"/>
      <c r="M378" s="26"/>
      <c r="N378" s="26"/>
      <c r="O378" s="26"/>
      <c r="P378" s="26"/>
      <c r="Q378" s="26"/>
      <c r="R378" s="26"/>
      <c r="S378" s="26"/>
      <c r="T378" s="26"/>
      <c r="U378" s="26"/>
      <c r="V378" s="26"/>
      <c r="W378" s="26"/>
      <c r="X378" s="26"/>
      <c r="Y378" s="26"/>
      <c r="Z378" s="26"/>
      <c r="AA378" s="26"/>
      <c r="AB378" s="26"/>
      <c r="AC378" s="26"/>
      <c r="AD378" s="26"/>
    </row>
    <row r="379" spans="1:30" ht="12.75" customHeight="1">
      <c r="A379" s="26"/>
      <c r="B379" s="26"/>
      <c r="C379" s="26"/>
      <c r="D379" s="26"/>
      <c r="E379" s="26"/>
      <c r="F379" s="26"/>
      <c r="G379" s="26"/>
      <c r="H379" s="26"/>
      <c r="I379" s="26"/>
      <c r="J379" s="26"/>
      <c r="K379" s="26"/>
      <c r="L379" s="26"/>
      <c r="M379" s="26"/>
      <c r="N379" s="26"/>
      <c r="O379" s="26"/>
      <c r="P379" s="26"/>
      <c r="Q379" s="26"/>
      <c r="R379" s="26"/>
      <c r="S379" s="26"/>
      <c r="T379" s="26"/>
      <c r="U379" s="26"/>
      <c r="V379" s="26"/>
      <c r="W379" s="26"/>
      <c r="X379" s="26"/>
      <c r="Y379" s="26"/>
      <c r="Z379" s="26"/>
      <c r="AA379" s="26"/>
      <c r="AB379" s="26"/>
      <c r="AC379" s="26"/>
      <c r="AD379" s="26"/>
    </row>
    <row r="380" spans="1:30" ht="12.75" customHeight="1">
      <c r="A380" s="26"/>
      <c r="B380" s="26"/>
      <c r="C380" s="26"/>
      <c r="D380" s="26"/>
      <c r="E380" s="26"/>
      <c r="F380" s="26"/>
      <c r="G380" s="26"/>
      <c r="H380" s="26"/>
      <c r="I380" s="26"/>
      <c r="J380" s="26"/>
      <c r="K380" s="26"/>
      <c r="L380" s="26"/>
      <c r="M380" s="26"/>
      <c r="N380" s="26"/>
      <c r="O380" s="26"/>
      <c r="P380" s="26"/>
      <c r="Q380" s="26"/>
      <c r="R380" s="26"/>
      <c r="S380" s="26"/>
      <c r="T380" s="26"/>
      <c r="U380" s="26"/>
      <c r="V380" s="26"/>
      <c r="W380" s="26"/>
      <c r="X380" s="26"/>
      <c r="Y380" s="26"/>
      <c r="Z380" s="26"/>
      <c r="AA380" s="26"/>
      <c r="AB380" s="26"/>
      <c r="AC380" s="26"/>
      <c r="AD380" s="26"/>
    </row>
    <row r="381" spans="1:30" ht="12.75" customHeight="1">
      <c r="A381" s="26"/>
      <c r="B381" s="26"/>
      <c r="C381" s="26"/>
      <c r="D381" s="26"/>
      <c r="E381" s="26"/>
      <c r="F381" s="26"/>
      <c r="G381" s="26"/>
      <c r="H381" s="26"/>
      <c r="I381" s="26"/>
      <c r="J381" s="26"/>
      <c r="K381" s="26"/>
      <c r="L381" s="26"/>
      <c r="M381" s="26"/>
      <c r="N381" s="26"/>
      <c r="O381" s="26"/>
      <c r="P381" s="26"/>
      <c r="Q381" s="26"/>
      <c r="R381" s="26"/>
      <c r="S381" s="26"/>
      <c r="T381" s="26"/>
      <c r="U381" s="26"/>
      <c r="V381" s="26"/>
      <c r="W381" s="26"/>
      <c r="X381" s="26"/>
      <c r="Y381" s="26"/>
      <c r="Z381" s="26"/>
      <c r="AA381" s="26"/>
      <c r="AB381" s="26"/>
      <c r="AC381" s="26"/>
      <c r="AD381" s="26"/>
    </row>
    <row r="382" spans="1:30" ht="12.75" customHeight="1">
      <c r="A382" s="26"/>
      <c r="B382" s="26"/>
      <c r="C382" s="26"/>
      <c r="D382" s="26"/>
      <c r="E382" s="26"/>
      <c r="F382" s="26"/>
      <c r="G382" s="26"/>
      <c r="H382" s="26"/>
      <c r="I382" s="26"/>
      <c r="J382" s="26"/>
      <c r="K382" s="26"/>
      <c r="L382" s="26"/>
      <c r="M382" s="26"/>
      <c r="N382" s="26"/>
      <c r="O382" s="26"/>
      <c r="P382" s="26"/>
      <c r="Q382" s="26"/>
      <c r="R382" s="26"/>
      <c r="S382" s="26"/>
      <c r="T382" s="26"/>
      <c r="U382" s="26"/>
      <c r="V382" s="26"/>
      <c r="W382" s="26"/>
      <c r="X382" s="26"/>
      <c r="Y382" s="26"/>
      <c r="Z382" s="26"/>
      <c r="AA382" s="26"/>
      <c r="AB382" s="26"/>
      <c r="AC382" s="26"/>
      <c r="AD382" s="26"/>
    </row>
    <row r="383" spans="1:30" ht="12.75" customHeight="1">
      <c r="A383" s="26"/>
      <c r="B383" s="26"/>
      <c r="C383" s="26"/>
      <c r="D383" s="26"/>
      <c r="E383" s="26"/>
      <c r="F383" s="26"/>
      <c r="G383" s="26"/>
      <c r="H383" s="26"/>
      <c r="I383" s="26"/>
      <c r="J383" s="26"/>
      <c r="K383" s="26"/>
      <c r="L383" s="26"/>
      <c r="M383" s="26"/>
      <c r="N383" s="26"/>
      <c r="O383" s="26"/>
      <c r="P383" s="26"/>
      <c r="Q383" s="26"/>
      <c r="R383" s="26"/>
      <c r="S383" s="26"/>
      <c r="T383" s="26"/>
      <c r="U383" s="26"/>
      <c r="V383" s="26"/>
      <c r="W383" s="26"/>
      <c r="X383" s="26"/>
      <c r="Y383" s="26"/>
      <c r="Z383" s="26"/>
      <c r="AA383" s="26"/>
      <c r="AB383" s="26"/>
      <c r="AC383" s="26"/>
      <c r="AD383" s="26"/>
    </row>
    <row r="384" spans="1:30" ht="12.75" customHeight="1">
      <c r="A384" s="26"/>
      <c r="B384" s="26"/>
      <c r="C384" s="26"/>
      <c r="D384" s="26"/>
      <c r="E384" s="26"/>
      <c r="F384" s="26"/>
      <c r="G384" s="26"/>
      <c r="H384" s="26"/>
      <c r="I384" s="26"/>
      <c r="J384" s="26"/>
      <c r="K384" s="26"/>
      <c r="L384" s="26"/>
      <c r="M384" s="26"/>
      <c r="N384" s="26"/>
      <c r="O384" s="26"/>
      <c r="P384" s="26"/>
      <c r="Q384" s="26"/>
      <c r="R384" s="26"/>
      <c r="S384" s="26"/>
      <c r="T384" s="26"/>
      <c r="U384" s="26"/>
      <c r="V384" s="26"/>
      <c r="W384" s="26"/>
      <c r="X384" s="26"/>
      <c r="Y384" s="26"/>
      <c r="Z384" s="26"/>
      <c r="AA384" s="26"/>
      <c r="AB384" s="26"/>
      <c r="AC384" s="26"/>
      <c r="AD384" s="26"/>
    </row>
    <row r="385" spans="1:30" ht="12.75" customHeight="1">
      <c r="A385" s="26"/>
      <c r="B385" s="26"/>
      <c r="C385" s="26"/>
      <c r="D385" s="26"/>
      <c r="E385" s="26"/>
      <c r="F385" s="26"/>
      <c r="G385" s="26"/>
      <c r="H385" s="26"/>
      <c r="I385" s="26"/>
      <c r="J385" s="26"/>
      <c r="K385" s="26"/>
      <c r="L385" s="26"/>
      <c r="M385" s="26"/>
      <c r="N385" s="26"/>
      <c r="O385" s="26"/>
      <c r="P385" s="26"/>
      <c r="Q385" s="26"/>
      <c r="R385" s="26"/>
      <c r="S385" s="26"/>
      <c r="T385" s="26"/>
      <c r="U385" s="26"/>
      <c r="V385" s="26"/>
      <c r="W385" s="26"/>
      <c r="X385" s="26"/>
      <c r="Y385" s="26"/>
      <c r="Z385" s="26"/>
      <c r="AA385" s="26"/>
      <c r="AB385" s="26"/>
      <c r="AC385" s="26"/>
      <c r="AD385" s="26"/>
    </row>
    <row r="386" spans="1:30" ht="12.75" customHeight="1">
      <c r="A386" s="26"/>
      <c r="B386" s="26"/>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26"/>
      <c r="AA386" s="26"/>
      <c r="AB386" s="26"/>
      <c r="AC386" s="26"/>
      <c r="AD386" s="26"/>
    </row>
    <row r="387" spans="1:30" ht="12.75" customHeight="1">
      <c r="A387" s="26"/>
      <c r="B387" s="26"/>
      <c r="C387" s="26"/>
      <c r="D387" s="26"/>
      <c r="E387" s="26"/>
      <c r="F387" s="26"/>
      <c r="G387" s="26"/>
      <c r="H387" s="26"/>
      <c r="I387" s="26"/>
      <c r="J387" s="26"/>
      <c r="K387" s="26"/>
      <c r="L387" s="26"/>
      <c r="M387" s="26"/>
      <c r="N387" s="26"/>
      <c r="O387" s="26"/>
      <c r="P387" s="26"/>
      <c r="Q387" s="26"/>
      <c r="R387" s="26"/>
      <c r="S387" s="26"/>
      <c r="T387" s="26"/>
      <c r="U387" s="26"/>
      <c r="V387" s="26"/>
      <c r="W387" s="26"/>
      <c r="X387" s="26"/>
      <c r="Y387" s="26"/>
      <c r="Z387" s="26"/>
      <c r="AA387" s="26"/>
      <c r="AB387" s="26"/>
      <c r="AC387" s="26"/>
      <c r="AD387" s="26"/>
    </row>
    <row r="388" spans="1:30" ht="12.75" customHeight="1">
      <c r="A388" s="26"/>
      <c r="B388" s="26"/>
      <c r="C388" s="26"/>
      <c r="D388" s="26"/>
      <c r="E388" s="26"/>
      <c r="F388" s="26"/>
      <c r="G388" s="26"/>
      <c r="H388" s="26"/>
      <c r="I388" s="26"/>
      <c r="J388" s="26"/>
      <c r="K388" s="26"/>
      <c r="L388" s="26"/>
      <c r="M388" s="26"/>
      <c r="N388" s="26"/>
      <c r="O388" s="26"/>
      <c r="P388" s="26"/>
      <c r="Q388" s="26"/>
      <c r="R388" s="26"/>
      <c r="S388" s="26"/>
      <c r="T388" s="26"/>
      <c r="U388" s="26"/>
      <c r="V388" s="26"/>
      <c r="W388" s="26"/>
      <c r="X388" s="26"/>
      <c r="Y388" s="26"/>
      <c r="Z388" s="26"/>
      <c r="AA388" s="26"/>
      <c r="AB388" s="26"/>
      <c r="AC388" s="26"/>
      <c r="AD388" s="26"/>
    </row>
    <row r="389" spans="1:30" ht="12.75" customHeight="1">
      <c r="A389" s="26"/>
      <c r="B389" s="26"/>
      <c r="C389" s="26"/>
      <c r="D389" s="26"/>
      <c r="E389" s="26"/>
      <c r="F389" s="26"/>
      <c r="G389" s="26"/>
      <c r="H389" s="26"/>
      <c r="I389" s="26"/>
      <c r="J389" s="26"/>
      <c r="K389" s="26"/>
      <c r="L389" s="26"/>
      <c r="M389" s="26"/>
      <c r="N389" s="26"/>
      <c r="O389" s="26"/>
      <c r="P389" s="26"/>
      <c r="Q389" s="26"/>
      <c r="R389" s="26"/>
      <c r="S389" s="26"/>
      <c r="T389" s="26"/>
      <c r="U389" s="26"/>
      <c r="V389" s="26"/>
      <c r="W389" s="26"/>
      <c r="X389" s="26"/>
      <c r="Y389" s="26"/>
      <c r="Z389" s="26"/>
      <c r="AA389" s="26"/>
      <c r="AB389" s="26"/>
      <c r="AC389" s="26"/>
      <c r="AD389" s="26"/>
    </row>
    <row r="390" spans="1:30" ht="12.75" customHeight="1">
      <c r="A390" s="26"/>
      <c r="B390" s="26"/>
      <c r="C390" s="26"/>
      <c r="D390" s="26"/>
      <c r="E390" s="26"/>
      <c r="F390" s="26"/>
      <c r="G390" s="26"/>
      <c r="H390" s="26"/>
      <c r="I390" s="26"/>
      <c r="J390" s="26"/>
      <c r="K390" s="26"/>
      <c r="L390" s="26"/>
      <c r="M390" s="26"/>
      <c r="N390" s="26"/>
      <c r="O390" s="26"/>
      <c r="P390" s="26"/>
      <c r="Q390" s="26"/>
      <c r="R390" s="26"/>
      <c r="S390" s="26"/>
      <c r="T390" s="26"/>
      <c r="U390" s="26"/>
      <c r="V390" s="26"/>
      <c r="W390" s="26"/>
      <c r="X390" s="26"/>
      <c r="Y390" s="26"/>
      <c r="Z390" s="26"/>
      <c r="AA390" s="26"/>
      <c r="AB390" s="26"/>
      <c r="AC390" s="26"/>
      <c r="AD390" s="26"/>
    </row>
    <row r="391" spans="1:30" ht="12.75" customHeight="1">
      <c r="A391" s="26"/>
      <c r="B391" s="26"/>
      <c r="C391" s="26"/>
      <c r="D391" s="26"/>
      <c r="E391" s="26"/>
      <c r="F391" s="26"/>
      <c r="G391" s="26"/>
      <c r="H391" s="26"/>
      <c r="I391" s="26"/>
      <c r="J391" s="26"/>
      <c r="K391" s="26"/>
      <c r="L391" s="26"/>
      <c r="M391" s="26"/>
      <c r="N391" s="26"/>
      <c r="O391" s="26"/>
      <c r="P391" s="26"/>
      <c r="Q391" s="26"/>
      <c r="R391" s="26"/>
      <c r="S391" s="26"/>
      <c r="T391" s="26"/>
      <c r="U391" s="26"/>
      <c r="V391" s="26"/>
      <c r="W391" s="26"/>
      <c r="X391" s="26"/>
      <c r="Y391" s="26"/>
      <c r="Z391" s="26"/>
      <c r="AA391" s="26"/>
      <c r="AB391" s="26"/>
      <c r="AC391" s="26"/>
      <c r="AD391" s="26"/>
    </row>
    <row r="392" spans="1:30" ht="12.75" customHeight="1">
      <c r="A392" s="26"/>
      <c r="B392" s="26"/>
      <c r="C392" s="26"/>
      <c r="D392" s="26"/>
      <c r="E392" s="26"/>
      <c r="F392" s="26"/>
      <c r="G392" s="26"/>
      <c r="H392" s="26"/>
      <c r="I392" s="26"/>
      <c r="J392" s="26"/>
      <c r="K392" s="26"/>
      <c r="L392" s="26"/>
      <c r="M392" s="26"/>
      <c r="N392" s="26"/>
      <c r="O392" s="26"/>
      <c r="P392" s="26"/>
      <c r="Q392" s="26"/>
      <c r="R392" s="26"/>
      <c r="S392" s="26"/>
      <c r="T392" s="26"/>
      <c r="U392" s="26"/>
      <c r="V392" s="26"/>
      <c r="W392" s="26"/>
      <c r="X392" s="26"/>
      <c r="Y392" s="26"/>
      <c r="Z392" s="26"/>
      <c r="AA392" s="26"/>
      <c r="AB392" s="26"/>
      <c r="AC392" s="26"/>
      <c r="AD392" s="26"/>
    </row>
    <row r="393" spans="1:30" ht="12.75" customHeight="1">
      <c r="A393" s="26"/>
      <c r="B393" s="26"/>
      <c r="C393" s="26"/>
      <c r="D393" s="26"/>
      <c r="E393" s="26"/>
      <c r="F393" s="26"/>
      <c r="G393" s="26"/>
      <c r="H393" s="26"/>
      <c r="I393" s="26"/>
      <c r="J393" s="26"/>
      <c r="K393" s="26"/>
      <c r="L393" s="26"/>
      <c r="M393" s="26"/>
      <c r="N393" s="26"/>
      <c r="O393" s="26"/>
      <c r="P393" s="26"/>
      <c r="Q393" s="26"/>
      <c r="R393" s="26"/>
      <c r="S393" s="26"/>
      <c r="T393" s="26"/>
      <c r="U393" s="26"/>
      <c r="V393" s="26"/>
      <c r="W393" s="26"/>
      <c r="X393" s="26"/>
      <c r="Y393" s="26"/>
      <c r="Z393" s="26"/>
      <c r="AA393" s="26"/>
      <c r="AB393" s="26"/>
      <c r="AC393" s="26"/>
      <c r="AD393" s="26"/>
    </row>
    <row r="394" spans="1:30" ht="12.75" customHeight="1">
      <c r="A394" s="26"/>
      <c r="B394" s="26"/>
      <c r="C394" s="26"/>
      <c r="D394" s="26"/>
      <c r="E394" s="26"/>
      <c r="F394" s="26"/>
      <c r="G394" s="26"/>
      <c r="H394" s="26"/>
      <c r="I394" s="26"/>
      <c r="J394" s="26"/>
      <c r="K394" s="26"/>
      <c r="L394" s="26"/>
      <c r="M394" s="26"/>
      <c r="N394" s="26"/>
      <c r="O394" s="26"/>
      <c r="P394" s="26"/>
      <c r="Q394" s="26"/>
      <c r="R394" s="26"/>
      <c r="S394" s="26"/>
      <c r="T394" s="26"/>
      <c r="U394" s="26"/>
      <c r="V394" s="26"/>
      <c r="W394" s="26"/>
      <c r="X394" s="26"/>
      <c r="Y394" s="26"/>
      <c r="Z394" s="26"/>
      <c r="AA394" s="26"/>
      <c r="AB394" s="26"/>
      <c r="AC394" s="26"/>
      <c r="AD394" s="26"/>
    </row>
    <row r="395" spans="1:30" ht="12.75" customHeight="1">
      <c r="A395" s="26"/>
      <c r="B395" s="26"/>
      <c r="C395" s="26"/>
      <c r="D395" s="26"/>
      <c r="E395" s="26"/>
      <c r="F395" s="26"/>
      <c r="G395" s="26"/>
      <c r="H395" s="26"/>
      <c r="I395" s="26"/>
      <c r="J395" s="26"/>
      <c r="K395" s="26"/>
      <c r="L395" s="26"/>
      <c r="M395" s="26"/>
      <c r="N395" s="26"/>
      <c r="O395" s="26"/>
      <c r="P395" s="26"/>
      <c r="Q395" s="26"/>
      <c r="R395" s="26"/>
      <c r="S395" s="26"/>
      <c r="T395" s="26"/>
      <c r="U395" s="26"/>
      <c r="V395" s="26"/>
      <c r="W395" s="26"/>
      <c r="X395" s="26"/>
      <c r="Y395" s="26"/>
      <c r="Z395" s="26"/>
      <c r="AA395" s="26"/>
      <c r="AB395" s="26"/>
      <c r="AC395" s="26"/>
      <c r="AD395" s="26"/>
    </row>
    <row r="396" spans="1:30" ht="12.75" customHeight="1">
      <c r="A396" s="26"/>
      <c r="B396" s="26"/>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c r="AA396" s="26"/>
      <c r="AB396" s="26"/>
      <c r="AC396" s="26"/>
      <c r="AD396" s="26"/>
    </row>
    <row r="397" spans="1:30" ht="12.75" customHeight="1">
      <c r="A397" s="26"/>
      <c r="B397" s="26"/>
      <c r="C397" s="26"/>
      <c r="D397" s="26"/>
      <c r="E397" s="26"/>
      <c r="F397" s="26"/>
      <c r="G397" s="26"/>
      <c r="H397" s="26"/>
      <c r="I397" s="26"/>
      <c r="J397" s="26"/>
      <c r="K397" s="26"/>
      <c r="L397" s="26"/>
      <c r="M397" s="26"/>
      <c r="N397" s="26"/>
      <c r="O397" s="26"/>
      <c r="P397" s="26"/>
      <c r="Q397" s="26"/>
      <c r="R397" s="26"/>
      <c r="S397" s="26"/>
      <c r="T397" s="26"/>
      <c r="U397" s="26"/>
      <c r="V397" s="26"/>
      <c r="W397" s="26"/>
      <c r="X397" s="26"/>
      <c r="Y397" s="26"/>
      <c r="Z397" s="26"/>
      <c r="AA397" s="26"/>
      <c r="AB397" s="26"/>
      <c r="AC397" s="26"/>
      <c r="AD397" s="26"/>
    </row>
    <row r="398" spans="1:30" ht="12.75" customHeight="1">
      <c r="A398" s="26"/>
      <c r="B398" s="26"/>
      <c r="C398" s="26"/>
      <c r="D398" s="26"/>
      <c r="E398" s="26"/>
      <c r="F398" s="26"/>
      <c r="G398" s="26"/>
      <c r="H398" s="26"/>
      <c r="I398" s="26"/>
      <c r="J398" s="26"/>
      <c r="K398" s="26"/>
      <c r="L398" s="26"/>
      <c r="M398" s="26"/>
      <c r="N398" s="26"/>
      <c r="O398" s="26"/>
      <c r="P398" s="26"/>
      <c r="Q398" s="26"/>
      <c r="R398" s="26"/>
      <c r="S398" s="26"/>
      <c r="T398" s="26"/>
      <c r="U398" s="26"/>
      <c r="V398" s="26"/>
      <c r="W398" s="26"/>
      <c r="X398" s="26"/>
      <c r="Y398" s="26"/>
      <c r="Z398" s="26"/>
      <c r="AA398" s="26"/>
      <c r="AB398" s="26"/>
      <c r="AC398" s="26"/>
      <c r="AD398" s="26"/>
    </row>
    <row r="399" spans="1:30" ht="12.75" customHeight="1">
      <c r="A399" s="26"/>
      <c r="B399" s="26"/>
      <c r="C399" s="26"/>
      <c r="D399" s="26"/>
      <c r="E399" s="26"/>
      <c r="F399" s="26"/>
      <c r="G399" s="26"/>
      <c r="H399" s="26"/>
      <c r="I399" s="26"/>
      <c r="J399" s="26"/>
      <c r="K399" s="26"/>
      <c r="L399" s="26"/>
      <c r="M399" s="26"/>
      <c r="N399" s="26"/>
      <c r="O399" s="26"/>
      <c r="P399" s="26"/>
      <c r="Q399" s="26"/>
      <c r="R399" s="26"/>
      <c r="S399" s="26"/>
      <c r="T399" s="26"/>
      <c r="U399" s="26"/>
      <c r="V399" s="26"/>
      <c r="W399" s="26"/>
      <c r="X399" s="26"/>
      <c r="Y399" s="26"/>
      <c r="Z399" s="26"/>
      <c r="AA399" s="26"/>
      <c r="AB399" s="26"/>
      <c r="AC399" s="26"/>
      <c r="AD399" s="26"/>
    </row>
    <row r="400" spans="1:30" ht="12.75" customHeight="1">
      <c r="A400" s="26"/>
      <c r="B400" s="26"/>
      <c r="C400" s="26"/>
      <c r="D400" s="26"/>
      <c r="E400" s="26"/>
      <c r="F400" s="26"/>
      <c r="G400" s="26"/>
      <c r="H400" s="26"/>
      <c r="I400" s="26"/>
      <c r="J400" s="26"/>
      <c r="K400" s="26"/>
      <c r="L400" s="26"/>
      <c r="M400" s="26"/>
      <c r="N400" s="26"/>
      <c r="O400" s="26"/>
      <c r="P400" s="26"/>
      <c r="Q400" s="26"/>
      <c r="R400" s="26"/>
      <c r="S400" s="26"/>
      <c r="T400" s="26"/>
      <c r="U400" s="26"/>
      <c r="V400" s="26"/>
      <c r="W400" s="26"/>
      <c r="X400" s="26"/>
      <c r="Y400" s="26"/>
      <c r="Z400" s="26"/>
      <c r="AA400" s="26"/>
      <c r="AB400" s="26"/>
      <c r="AC400" s="26"/>
      <c r="AD400" s="26"/>
    </row>
    <row r="401" spans="1:30" ht="12.75" customHeight="1">
      <c r="A401" s="26"/>
      <c r="B401" s="26"/>
      <c r="C401" s="26"/>
      <c r="D401" s="26"/>
      <c r="E401" s="26"/>
      <c r="F401" s="26"/>
      <c r="G401" s="26"/>
      <c r="H401" s="26"/>
      <c r="I401" s="26"/>
      <c r="J401" s="26"/>
      <c r="K401" s="26"/>
      <c r="L401" s="26"/>
      <c r="M401" s="26"/>
      <c r="N401" s="26"/>
      <c r="O401" s="26"/>
      <c r="P401" s="26"/>
      <c r="Q401" s="26"/>
      <c r="R401" s="26"/>
      <c r="S401" s="26"/>
      <c r="T401" s="26"/>
      <c r="U401" s="26"/>
      <c r="V401" s="26"/>
      <c r="W401" s="26"/>
      <c r="X401" s="26"/>
      <c r="Y401" s="26"/>
      <c r="Z401" s="26"/>
      <c r="AA401" s="26"/>
      <c r="AB401" s="26"/>
      <c r="AC401" s="26"/>
      <c r="AD401" s="26"/>
    </row>
    <row r="402" spans="1:30" ht="12.75" customHeight="1">
      <c r="A402" s="26"/>
      <c r="B402" s="26"/>
      <c r="C402" s="26"/>
      <c r="D402" s="26"/>
      <c r="E402" s="26"/>
      <c r="F402" s="26"/>
      <c r="G402" s="26"/>
      <c r="H402" s="26"/>
      <c r="I402" s="26"/>
      <c r="J402" s="26"/>
      <c r="K402" s="26"/>
      <c r="L402" s="26"/>
      <c r="M402" s="26"/>
      <c r="N402" s="26"/>
      <c r="O402" s="26"/>
      <c r="P402" s="26"/>
      <c r="Q402" s="26"/>
      <c r="R402" s="26"/>
      <c r="S402" s="26"/>
      <c r="T402" s="26"/>
      <c r="U402" s="26"/>
      <c r="V402" s="26"/>
      <c r="W402" s="26"/>
      <c r="X402" s="26"/>
      <c r="Y402" s="26"/>
      <c r="Z402" s="26"/>
      <c r="AA402" s="26"/>
      <c r="AB402" s="26"/>
      <c r="AC402" s="26"/>
      <c r="AD402" s="26"/>
    </row>
    <row r="403" spans="1:30" ht="12.75" customHeight="1">
      <c r="A403" s="26"/>
      <c r="B403" s="26"/>
      <c r="C403" s="26"/>
      <c r="D403" s="26"/>
      <c r="E403" s="26"/>
      <c r="F403" s="26"/>
      <c r="G403" s="26"/>
      <c r="H403" s="26"/>
      <c r="I403" s="26"/>
      <c r="J403" s="26"/>
      <c r="K403" s="26"/>
      <c r="L403" s="26"/>
      <c r="M403" s="26"/>
      <c r="N403" s="26"/>
      <c r="O403" s="26"/>
      <c r="P403" s="26"/>
      <c r="Q403" s="26"/>
      <c r="R403" s="26"/>
      <c r="S403" s="26"/>
      <c r="T403" s="26"/>
      <c r="U403" s="26"/>
      <c r="V403" s="26"/>
      <c r="W403" s="26"/>
      <c r="X403" s="26"/>
      <c r="Y403" s="26"/>
      <c r="Z403" s="26"/>
      <c r="AA403" s="26"/>
      <c r="AB403" s="26"/>
      <c r="AC403" s="26"/>
      <c r="AD403" s="26"/>
    </row>
    <row r="404" spans="1:30" ht="12.75" customHeight="1">
      <c r="A404" s="26"/>
      <c r="B404" s="26"/>
      <c r="C404" s="26"/>
      <c r="D404" s="26"/>
      <c r="E404" s="26"/>
      <c r="F404" s="26"/>
      <c r="G404" s="26"/>
      <c r="H404" s="26"/>
      <c r="I404" s="26"/>
      <c r="J404" s="26"/>
      <c r="K404" s="26"/>
      <c r="L404" s="26"/>
      <c r="M404" s="26"/>
      <c r="N404" s="26"/>
      <c r="O404" s="26"/>
      <c r="P404" s="26"/>
      <c r="Q404" s="26"/>
      <c r="R404" s="26"/>
      <c r="S404" s="26"/>
      <c r="T404" s="26"/>
      <c r="U404" s="26"/>
      <c r="V404" s="26"/>
      <c r="W404" s="26"/>
      <c r="X404" s="26"/>
      <c r="Y404" s="26"/>
      <c r="Z404" s="26"/>
      <c r="AA404" s="26"/>
      <c r="AB404" s="26"/>
      <c r="AC404" s="26"/>
      <c r="AD404" s="26"/>
    </row>
    <row r="405" spans="1:30" ht="12.75" customHeight="1">
      <c r="A405" s="26"/>
      <c r="B405" s="26"/>
      <c r="C405" s="26"/>
      <c r="D405" s="26"/>
      <c r="E405" s="26"/>
      <c r="F405" s="26"/>
      <c r="G405" s="26"/>
      <c r="H405" s="26"/>
      <c r="I405" s="26"/>
      <c r="J405" s="26"/>
      <c r="K405" s="26"/>
      <c r="L405" s="26"/>
      <c r="M405" s="26"/>
      <c r="N405" s="26"/>
      <c r="O405" s="26"/>
      <c r="P405" s="26"/>
      <c r="Q405" s="26"/>
      <c r="R405" s="26"/>
      <c r="S405" s="26"/>
      <c r="T405" s="26"/>
      <c r="U405" s="26"/>
      <c r="V405" s="26"/>
      <c r="W405" s="26"/>
      <c r="X405" s="26"/>
      <c r="Y405" s="26"/>
      <c r="Z405" s="26"/>
      <c r="AA405" s="26"/>
      <c r="AB405" s="26"/>
      <c r="AC405" s="26"/>
      <c r="AD405" s="26"/>
    </row>
    <row r="406" spans="1:30" ht="12.75" customHeight="1">
      <c r="A406" s="26"/>
      <c r="B406" s="26"/>
      <c r="C406" s="26"/>
      <c r="D406" s="26"/>
      <c r="E406" s="26"/>
      <c r="F406" s="26"/>
      <c r="G406" s="26"/>
      <c r="H406" s="26"/>
      <c r="I406" s="26"/>
      <c r="J406" s="26"/>
      <c r="K406" s="26"/>
      <c r="L406" s="26"/>
      <c r="M406" s="26"/>
      <c r="N406" s="26"/>
      <c r="O406" s="26"/>
      <c r="P406" s="26"/>
      <c r="Q406" s="26"/>
      <c r="R406" s="26"/>
      <c r="S406" s="26"/>
      <c r="T406" s="26"/>
      <c r="U406" s="26"/>
      <c r="V406" s="26"/>
      <c r="W406" s="26"/>
      <c r="X406" s="26"/>
      <c r="Y406" s="26"/>
      <c r="Z406" s="26"/>
      <c r="AA406" s="26"/>
      <c r="AB406" s="26"/>
      <c r="AC406" s="26"/>
      <c r="AD406" s="26"/>
    </row>
    <row r="407" spans="1:30" ht="12.75" customHeight="1">
      <c r="A407" s="26"/>
      <c r="B407" s="26"/>
      <c r="C407" s="26"/>
      <c r="D407" s="26"/>
      <c r="E407" s="26"/>
      <c r="F407" s="26"/>
      <c r="G407" s="26"/>
      <c r="H407" s="26"/>
      <c r="I407" s="26"/>
      <c r="J407" s="26"/>
      <c r="K407" s="26"/>
      <c r="L407" s="26"/>
      <c r="M407" s="26"/>
      <c r="N407" s="26"/>
      <c r="O407" s="26"/>
      <c r="P407" s="26"/>
      <c r="Q407" s="26"/>
      <c r="R407" s="26"/>
      <c r="S407" s="26"/>
      <c r="T407" s="26"/>
      <c r="U407" s="26"/>
      <c r="V407" s="26"/>
      <c r="W407" s="26"/>
      <c r="X407" s="26"/>
      <c r="Y407" s="26"/>
      <c r="Z407" s="26"/>
      <c r="AA407" s="26"/>
      <c r="AB407" s="26"/>
      <c r="AC407" s="26"/>
      <c r="AD407" s="26"/>
    </row>
    <row r="408" spans="1:30" ht="12.75" customHeight="1">
      <c r="A408" s="26"/>
      <c r="B408" s="26"/>
      <c r="C408" s="26"/>
      <c r="D408" s="26"/>
      <c r="E408" s="26"/>
      <c r="F408" s="26"/>
      <c r="G408" s="26"/>
      <c r="H408" s="26"/>
      <c r="I408" s="26"/>
      <c r="J408" s="26"/>
      <c r="K408" s="26"/>
      <c r="L408" s="26"/>
      <c r="M408" s="26"/>
      <c r="N408" s="26"/>
      <c r="O408" s="26"/>
      <c r="P408" s="26"/>
      <c r="Q408" s="26"/>
      <c r="R408" s="26"/>
      <c r="S408" s="26"/>
      <c r="T408" s="26"/>
      <c r="U408" s="26"/>
      <c r="V408" s="26"/>
      <c r="W408" s="26"/>
      <c r="X408" s="26"/>
      <c r="Y408" s="26"/>
      <c r="Z408" s="26"/>
      <c r="AA408" s="26"/>
      <c r="AB408" s="26"/>
      <c r="AC408" s="26"/>
      <c r="AD408" s="26"/>
    </row>
    <row r="409" spans="1:30" ht="12.75" customHeight="1">
      <c r="A409" s="26"/>
      <c r="B409" s="26"/>
      <c r="C409" s="26"/>
      <c r="D409" s="26"/>
      <c r="E409" s="26"/>
      <c r="F409" s="26"/>
      <c r="G409" s="26"/>
      <c r="H409" s="26"/>
      <c r="I409" s="26"/>
      <c r="J409" s="26"/>
      <c r="K409" s="26"/>
      <c r="L409" s="26"/>
      <c r="M409" s="26"/>
      <c r="N409" s="26"/>
      <c r="O409" s="26"/>
      <c r="P409" s="26"/>
      <c r="Q409" s="26"/>
      <c r="R409" s="26"/>
      <c r="S409" s="26"/>
      <c r="T409" s="26"/>
      <c r="U409" s="26"/>
      <c r="V409" s="26"/>
      <c r="W409" s="26"/>
      <c r="X409" s="26"/>
      <c r="Y409" s="26"/>
      <c r="Z409" s="26"/>
      <c r="AA409" s="26"/>
      <c r="AB409" s="26"/>
      <c r="AC409" s="26"/>
      <c r="AD409" s="26"/>
    </row>
    <row r="410" spans="1:30" ht="12.75" customHeight="1">
      <c r="A410" s="26"/>
      <c r="B410" s="26"/>
      <c r="C410" s="26"/>
      <c r="D410" s="26"/>
      <c r="E410" s="26"/>
      <c r="F410" s="26"/>
      <c r="G410" s="26"/>
      <c r="H410" s="26"/>
      <c r="I410" s="26"/>
      <c r="J410" s="26"/>
      <c r="K410" s="26"/>
      <c r="L410" s="26"/>
      <c r="M410" s="26"/>
      <c r="N410" s="26"/>
      <c r="O410" s="26"/>
      <c r="P410" s="26"/>
      <c r="Q410" s="26"/>
      <c r="R410" s="26"/>
      <c r="S410" s="26"/>
      <c r="T410" s="26"/>
      <c r="U410" s="26"/>
      <c r="V410" s="26"/>
      <c r="W410" s="26"/>
      <c r="X410" s="26"/>
      <c r="Y410" s="26"/>
      <c r="Z410" s="26"/>
      <c r="AA410" s="26"/>
      <c r="AB410" s="26"/>
      <c r="AC410" s="26"/>
      <c r="AD410" s="26"/>
    </row>
    <row r="411" spans="1:30" ht="12.75" customHeight="1">
      <c r="A411" s="26"/>
      <c r="B411" s="26"/>
      <c r="C411" s="26"/>
      <c r="D411" s="26"/>
      <c r="E411" s="26"/>
      <c r="F411" s="26"/>
      <c r="G411" s="26"/>
      <c r="H411" s="26"/>
      <c r="I411" s="26"/>
      <c r="J411" s="26"/>
      <c r="K411" s="26"/>
      <c r="L411" s="26"/>
      <c r="M411" s="26"/>
      <c r="N411" s="26"/>
      <c r="O411" s="26"/>
      <c r="P411" s="26"/>
      <c r="Q411" s="26"/>
      <c r="R411" s="26"/>
      <c r="S411" s="26"/>
      <c r="T411" s="26"/>
      <c r="U411" s="26"/>
      <c r="V411" s="26"/>
      <c r="W411" s="26"/>
      <c r="X411" s="26"/>
      <c r="Y411" s="26"/>
      <c r="Z411" s="26"/>
      <c r="AA411" s="26"/>
      <c r="AB411" s="26"/>
      <c r="AC411" s="26"/>
      <c r="AD411" s="26"/>
    </row>
    <row r="412" spans="1:30" ht="12.75" customHeight="1">
      <c r="A412" s="26"/>
      <c r="B412" s="26"/>
      <c r="C412" s="26"/>
      <c r="D412" s="26"/>
      <c r="E412" s="26"/>
      <c r="F412" s="26"/>
      <c r="G412" s="26"/>
      <c r="H412" s="26"/>
      <c r="I412" s="26"/>
      <c r="J412" s="26"/>
      <c r="K412" s="26"/>
      <c r="L412" s="26"/>
      <c r="M412" s="26"/>
      <c r="N412" s="26"/>
      <c r="O412" s="26"/>
      <c r="P412" s="26"/>
      <c r="Q412" s="26"/>
      <c r="R412" s="26"/>
      <c r="S412" s="26"/>
      <c r="T412" s="26"/>
      <c r="U412" s="26"/>
      <c r="V412" s="26"/>
      <c r="W412" s="26"/>
      <c r="X412" s="26"/>
      <c r="Y412" s="26"/>
      <c r="Z412" s="26"/>
      <c r="AA412" s="26"/>
      <c r="AB412" s="26"/>
      <c r="AC412" s="26"/>
      <c r="AD412" s="26"/>
    </row>
    <row r="413" spans="1:30" ht="12.75" customHeight="1">
      <c r="A413" s="26"/>
      <c r="B413" s="26"/>
      <c r="C413" s="26"/>
      <c r="D413" s="26"/>
      <c r="E413" s="26"/>
      <c r="F413" s="26"/>
      <c r="G413" s="26"/>
      <c r="H413" s="26"/>
      <c r="I413" s="26"/>
      <c r="J413" s="26"/>
      <c r="K413" s="26"/>
      <c r="L413" s="26"/>
      <c r="M413" s="26"/>
      <c r="N413" s="26"/>
      <c r="O413" s="26"/>
      <c r="P413" s="26"/>
      <c r="Q413" s="26"/>
      <c r="R413" s="26"/>
      <c r="S413" s="26"/>
      <c r="T413" s="26"/>
      <c r="U413" s="26"/>
      <c r="V413" s="26"/>
      <c r="W413" s="26"/>
      <c r="X413" s="26"/>
      <c r="Y413" s="26"/>
      <c r="Z413" s="26"/>
      <c r="AA413" s="26"/>
      <c r="AB413" s="26"/>
      <c r="AC413" s="26"/>
      <c r="AD413" s="26"/>
    </row>
    <row r="414" spans="1:30" ht="12.75" customHeight="1">
      <c r="A414" s="26"/>
      <c r="B414" s="26"/>
      <c r="C414" s="26"/>
      <c r="D414" s="26"/>
      <c r="E414" s="26"/>
      <c r="F414" s="26"/>
      <c r="G414" s="26"/>
      <c r="H414" s="26"/>
      <c r="I414" s="26"/>
      <c r="J414" s="26"/>
      <c r="K414" s="26"/>
      <c r="L414" s="26"/>
      <c r="M414" s="26"/>
      <c r="N414" s="26"/>
      <c r="O414" s="26"/>
      <c r="P414" s="26"/>
      <c r="Q414" s="26"/>
      <c r="R414" s="26"/>
      <c r="S414" s="26"/>
      <c r="T414" s="26"/>
      <c r="U414" s="26"/>
      <c r="V414" s="26"/>
      <c r="W414" s="26"/>
      <c r="X414" s="26"/>
      <c r="Y414" s="26"/>
      <c r="Z414" s="26"/>
      <c r="AA414" s="26"/>
      <c r="AB414" s="26"/>
      <c r="AC414" s="26"/>
      <c r="AD414" s="26"/>
    </row>
    <row r="415" spans="1:30" ht="12.75" customHeight="1">
      <c r="A415" s="26"/>
      <c r="B415" s="26"/>
      <c r="C415" s="26"/>
      <c r="D415" s="26"/>
      <c r="E415" s="26"/>
      <c r="F415" s="26"/>
      <c r="G415" s="26"/>
      <c r="H415" s="26"/>
      <c r="I415" s="26"/>
      <c r="J415" s="26"/>
      <c r="K415" s="26"/>
      <c r="L415" s="26"/>
      <c r="M415" s="26"/>
      <c r="N415" s="26"/>
      <c r="O415" s="26"/>
      <c r="P415" s="26"/>
      <c r="Q415" s="26"/>
      <c r="R415" s="26"/>
      <c r="S415" s="26"/>
      <c r="T415" s="26"/>
      <c r="U415" s="26"/>
      <c r="V415" s="26"/>
      <c r="W415" s="26"/>
      <c r="X415" s="26"/>
      <c r="Y415" s="26"/>
      <c r="Z415" s="26"/>
      <c r="AA415" s="26"/>
      <c r="AB415" s="26"/>
      <c r="AC415" s="26"/>
      <c r="AD415" s="26"/>
    </row>
    <row r="416" spans="1:30" ht="12.75" customHeight="1">
      <c r="A416" s="26"/>
      <c r="B416" s="26"/>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26"/>
      <c r="AA416" s="26"/>
      <c r="AB416" s="26"/>
      <c r="AC416" s="26"/>
      <c r="AD416" s="26"/>
    </row>
    <row r="417" spans="1:30" ht="12.75" customHeight="1">
      <c r="A417" s="26"/>
      <c r="B417" s="26"/>
      <c r="C417" s="26"/>
      <c r="D417" s="26"/>
      <c r="E417" s="26"/>
      <c r="F417" s="26"/>
      <c r="G417" s="26"/>
      <c r="H417" s="26"/>
      <c r="I417" s="26"/>
      <c r="J417" s="26"/>
      <c r="K417" s="26"/>
      <c r="L417" s="26"/>
      <c r="M417" s="26"/>
      <c r="N417" s="26"/>
      <c r="O417" s="26"/>
      <c r="P417" s="26"/>
      <c r="Q417" s="26"/>
      <c r="R417" s="26"/>
      <c r="S417" s="26"/>
      <c r="T417" s="26"/>
      <c r="U417" s="26"/>
      <c r="V417" s="26"/>
      <c r="W417" s="26"/>
      <c r="X417" s="26"/>
      <c r="Y417" s="26"/>
      <c r="Z417" s="26"/>
      <c r="AA417" s="26"/>
      <c r="AB417" s="26"/>
      <c r="AC417" s="26"/>
      <c r="AD417" s="26"/>
    </row>
    <row r="418" spans="1:30" ht="12.75" customHeight="1">
      <c r="A418" s="26"/>
      <c r="B418" s="26"/>
      <c r="C418" s="26"/>
      <c r="D418" s="26"/>
      <c r="E418" s="26"/>
      <c r="F418" s="26"/>
      <c r="G418" s="26"/>
      <c r="H418" s="26"/>
      <c r="I418" s="26"/>
      <c r="J418" s="26"/>
      <c r="K418" s="26"/>
      <c r="L418" s="26"/>
      <c r="M418" s="26"/>
      <c r="N418" s="26"/>
      <c r="O418" s="26"/>
      <c r="P418" s="26"/>
      <c r="Q418" s="26"/>
      <c r="R418" s="26"/>
      <c r="S418" s="26"/>
      <c r="T418" s="26"/>
      <c r="U418" s="26"/>
      <c r="V418" s="26"/>
      <c r="W418" s="26"/>
      <c r="X418" s="26"/>
      <c r="Y418" s="26"/>
      <c r="Z418" s="26"/>
      <c r="AA418" s="26"/>
      <c r="AB418" s="26"/>
      <c r="AC418" s="26"/>
      <c r="AD418" s="26"/>
    </row>
    <row r="419" spans="1:30" ht="12.75" customHeight="1">
      <c r="A419" s="26"/>
      <c r="B419" s="26"/>
      <c r="C419" s="26"/>
      <c r="D419" s="26"/>
      <c r="E419" s="26"/>
      <c r="F419" s="26"/>
      <c r="G419" s="26"/>
      <c r="H419" s="26"/>
      <c r="I419" s="26"/>
      <c r="J419" s="26"/>
      <c r="K419" s="26"/>
      <c r="L419" s="26"/>
      <c r="M419" s="26"/>
      <c r="N419" s="26"/>
      <c r="O419" s="26"/>
      <c r="P419" s="26"/>
      <c r="Q419" s="26"/>
      <c r="R419" s="26"/>
      <c r="S419" s="26"/>
      <c r="T419" s="26"/>
      <c r="U419" s="26"/>
      <c r="V419" s="26"/>
      <c r="W419" s="26"/>
      <c r="X419" s="26"/>
      <c r="Y419" s="26"/>
      <c r="Z419" s="26"/>
      <c r="AA419" s="26"/>
      <c r="AB419" s="26"/>
      <c r="AC419" s="26"/>
      <c r="AD419" s="26"/>
    </row>
    <row r="420" spans="1:30" ht="12.75" customHeight="1">
      <c r="A420" s="26"/>
      <c r="B420" s="26"/>
      <c r="C420" s="26"/>
      <c r="D420" s="26"/>
      <c r="E420" s="26"/>
      <c r="F420" s="26"/>
      <c r="G420" s="26"/>
      <c r="H420" s="26"/>
      <c r="I420" s="26"/>
      <c r="J420" s="26"/>
      <c r="K420" s="26"/>
      <c r="L420" s="26"/>
      <c r="M420" s="26"/>
      <c r="N420" s="26"/>
      <c r="O420" s="26"/>
      <c r="P420" s="26"/>
      <c r="Q420" s="26"/>
      <c r="R420" s="26"/>
      <c r="S420" s="26"/>
      <c r="T420" s="26"/>
      <c r="U420" s="26"/>
      <c r="V420" s="26"/>
      <c r="W420" s="26"/>
      <c r="X420" s="26"/>
      <c r="Y420" s="26"/>
      <c r="Z420" s="26"/>
      <c r="AA420" s="26"/>
      <c r="AB420" s="26"/>
      <c r="AC420" s="26"/>
      <c r="AD420" s="26"/>
    </row>
    <row r="421" spans="1:30" ht="12.75" customHeight="1">
      <c r="A421" s="26"/>
      <c r="B421" s="26"/>
      <c r="C421" s="26"/>
      <c r="D421" s="26"/>
      <c r="E421" s="26"/>
      <c r="F421" s="26"/>
      <c r="G421" s="26"/>
      <c r="H421" s="26"/>
      <c r="I421" s="26"/>
      <c r="J421" s="26"/>
      <c r="K421" s="26"/>
      <c r="L421" s="26"/>
      <c r="M421" s="26"/>
      <c r="N421" s="26"/>
      <c r="O421" s="26"/>
      <c r="P421" s="26"/>
      <c r="Q421" s="26"/>
      <c r="R421" s="26"/>
      <c r="S421" s="26"/>
      <c r="T421" s="26"/>
      <c r="U421" s="26"/>
      <c r="V421" s="26"/>
      <c r="W421" s="26"/>
      <c r="X421" s="26"/>
      <c r="Y421" s="26"/>
      <c r="Z421" s="26"/>
      <c r="AA421" s="26"/>
      <c r="AB421" s="26"/>
      <c r="AC421" s="26"/>
      <c r="AD421" s="26"/>
    </row>
    <row r="422" spans="1:30" ht="12.75" customHeight="1">
      <c r="A422" s="26"/>
      <c r="B422" s="26"/>
      <c r="C422" s="26"/>
      <c r="D422" s="26"/>
      <c r="E422" s="26"/>
      <c r="F422" s="26"/>
      <c r="G422" s="26"/>
      <c r="H422" s="26"/>
      <c r="I422" s="26"/>
      <c r="J422" s="26"/>
      <c r="K422" s="26"/>
      <c r="L422" s="26"/>
      <c r="M422" s="26"/>
      <c r="N422" s="26"/>
      <c r="O422" s="26"/>
      <c r="P422" s="26"/>
      <c r="Q422" s="26"/>
      <c r="R422" s="26"/>
      <c r="S422" s="26"/>
      <c r="T422" s="26"/>
      <c r="U422" s="26"/>
      <c r="V422" s="26"/>
      <c r="W422" s="26"/>
      <c r="X422" s="26"/>
      <c r="Y422" s="26"/>
      <c r="Z422" s="26"/>
      <c r="AA422" s="26"/>
      <c r="AB422" s="26"/>
      <c r="AC422" s="26"/>
      <c r="AD422" s="26"/>
    </row>
    <row r="423" spans="1:30" ht="12.75" customHeight="1">
      <c r="A423" s="26"/>
      <c r="B423" s="26"/>
      <c r="C423" s="26"/>
      <c r="D423" s="26"/>
      <c r="E423" s="26"/>
      <c r="F423" s="26"/>
      <c r="G423" s="26"/>
      <c r="H423" s="26"/>
      <c r="I423" s="26"/>
      <c r="J423" s="26"/>
      <c r="K423" s="26"/>
      <c r="L423" s="26"/>
      <c r="M423" s="26"/>
      <c r="N423" s="26"/>
      <c r="O423" s="26"/>
      <c r="P423" s="26"/>
      <c r="Q423" s="26"/>
      <c r="R423" s="26"/>
      <c r="S423" s="26"/>
      <c r="T423" s="26"/>
      <c r="U423" s="26"/>
      <c r="V423" s="26"/>
      <c r="W423" s="26"/>
      <c r="X423" s="26"/>
      <c r="Y423" s="26"/>
      <c r="Z423" s="26"/>
      <c r="AA423" s="26"/>
      <c r="AB423" s="26"/>
      <c r="AC423" s="26"/>
      <c r="AD423" s="26"/>
    </row>
    <row r="424" spans="1:30" ht="12.75" customHeight="1">
      <c r="A424" s="26"/>
      <c r="B424" s="26"/>
      <c r="C424" s="26"/>
      <c r="D424" s="26"/>
      <c r="E424" s="26"/>
      <c r="F424" s="26"/>
      <c r="G424" s="26"/>
      <c r="H424" s="26"/>
      <c r="I424" s="26"/>
      <c r="J424" s="26"/>
      <c r="K424" s="26"/>
      <c r="L424" s="26"/>
      <c r="M424" s="26"/>
      <c r="N424" s="26"/>
      <c r="O424" s="26"/>
      <c r="P424" s="26"/>
      <c r="Q424" s="26"/>
      <c r="R424" s="26"/>
      <c r="S424" s="26"/>
      <c r="T424" s="26"/>
      <c r="U424" s="26"/>
      <c r="V424" s="26"/>
      <c r="W424" s="26"/>
      <c r="X424" s="26"/>
      <c r="Y424" s="26"/>
      <c r="Z424" s="26"/>
      <c r="AA424" s="26"/>
      <c r="AB424" s="26"/>
      <c r="AC424" s="26"/>
      <c r="AD424" s="26"/>
    </row>
    <row r="425" spans="1:30" ht="12.75" customHeight="1">
      <c r="A425" s="26"/>
      <c r="B425" s="26"/>
      <c r="C425" s="26"/>
      <c r="D425" s="26"/>
      <c r="E425" s="26"/>
      <c r="F425" s="26"/>
      <c r="G425" s="26"/>
      <c r="H425" s="26"/>
      <c r="I425" s="26"/>
      <c r="J425" s="26"/>
      <c r="K425" s="26"/>
      <c r="L425" s="26"/>
      <c r="M425" s="26"/>
      <c r="N425" s="26"/>
      <c r="O425" s="26"/>
      <c r="P425" s="26"/>
      <c r="Q425" s="26"/>
      <c r="R425" s="26"/>
      <c r="S425" s="26"/>
      <c r="T425" s="26"/>
      <c r="U425" s="26"/>
      <c r="V425" s="26"/>
      <c r="W425" s="26"/>
      <c r="X425" s="26"/>
      <c r="Y425" s="26"/>
      <c r="Z425" s="26"/>
      <c r="AA425" s="26"/>
      <c r="AB425" s="26"/>
      <c r="AC425" s="26"/>
      <c r="AD425" s="26"/>
    </row>
    <row r="426" spans="1:30" ht="12.75" customHeight="1">
      <c r="A426" s="26"/>
      <c r="B426" s="26"/>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26"/>
      <c r="AA426" s="26"/>
      <c r="AB426" s="26"/>
      <c r="AC426" s="26"/>
      <c r="AD426" s="26"/>
    </row>
    <row r="427" spans="1:30" ht="12.75" customHeight="1">
      <c r="A427" s="26"/>
      <c r="B427" s="26"/>
      <c r="C427" s="26"/>
      <c r="D427" s="26"/>
      <c r="E427" s="26"/>
      <c r="F427" s="26"/>
      <c r="G427" s="26"/>
      <c r="H427" s="26"/>
      <c r="I427" s="26"/>
      <c r="J427" s="26"/>
      <c r="K427" s="26"/>
      <c r="L427" s="26"/>
      <c r="M427" s="26"/>
      <c r="N427" s="26"/>
      <c r="O427" s="26"/>
      <c r="P427" s="26"/>
      <c r="Q427" s="26"/>
      <c r="R427" s="26"/>
      <c r="S427" s="26"/>
      <c r="T427" s="26"/>
      <c r="U427" s="26"/>
      <c r="V427" s="26"/>
      <c r="W427" s="26"/>
      <c r="X427" s="26"/>
      <c r="Y427" s="26"/>
      <c r="Z427" s="26"/>
      <c r="AA427" s="26"/>
      <c r="AB427" s="26"/>
      <c r="AC427" s="26"/>
      <c r="AD427" s="26"/>
    </row>
    <row r="428" spans="1:30" ht="12.75" customHeight="1">
      <c r="A428" s="26"/>
      <c r="B428" s="26"/>
      <c r="C428" s="26"/>
      <c r="D428" s="26"/>
      <c r="E428" s="26"/>
      <c r="F428" s="26"/>
      <c r="G428" s="26"/>
      <c r="H428" s="26"/>
      <c r="I428" s="26"/>
      <c r="J428" s="26"/>
      <c r="K428" s="26"/>
      <c r="L428" s="26"/>
      <c r="M428" s="26"/>
      <c r="N428" s="26"/>
      <c r="O428" s="26"/>
      <c r="P428" s="26"/>
      <c r="Q428" s="26"/>
      <c r="R428" s="26"/>
      <c r="S428" s="26"/>
      <c r="T428" s="26"/>
      <c r="U428" s="26"/>
      <c r="V428" s="26"/>
      <c r="W428" s="26"/>
      <c r="X428" s="26"/>
      <c r="Y428" s="26"/>
      <c r="Z428" s="26"/>
      <c r="AA428" s="26"/>
      <c r="AB428" s="26"/>
      <c r="AC428" s="26"/>
      <c r="AD428" s="26"/>
    </row>
    <row r="429" spans="1:30" ht="12.75" customHeight="1">
      <c r="A429" s="26"/>
      <c r="B429" s="26"/>
      <c r="C429" s="26"/>
      <c r="D429" s="26"/>
      <c r="E429" s="26"/>
      <c r="F429" s="26"/>
      <c r="G429" s="26"/>
      <c r="H429" s="26"/>
      <c r="I429" s="26"/>
      <c r="J429" s="26"/>
      <c r="K429" s="26"/>
      <c r="L429" s="26"/>
      <c r="M429" s="26"/>
      <c r="N429" s="26"/>
      <c r="O429" s="26"/>
      <c r="P429" s="26"/>
      <c r="Q429" s="26"/>
      <c r="R429" s="26"/>
      <c r="S429" s="26"/>
      <c r="T429" s="26"/>
      <c r="U429" s="26"/>
      <c r="V429" s="26"/>
      <c r="W429" s="26"/>
      <c r="X429" s="26"/>
      <c r="Y429" s="26"/>
      <c r="Z429" s="26"/>
      <c r="AA429" s="26"/>
      <c r="AB429" s="26"/>
      <c r="AC429" s="26"/>
      <c r="AD429" s="26"/>
    </row>
    <row r="430" spans="1:30" ht="12.75" customHeight="1">
      <c r="A430" s="26"/>
      <c r="B430" s="26"/>
      <c r="C430" s="26"/>
      <c r="D430" s="26"/>
      <c r="E430" s="26"/>
      <c r="F430" s="26"/>
      <c r="G430" s="26"/>
      <c r="H430" s="26"/>
      <c r="I430" s="26"/>
      <c r="J430" s="26"/>
      <c r="K430" s="26"/>
      <c r="L430" s="26"/>
      <c r="M430" s="26"/>
      <c r="N430" s="26"/>
      <c r="O430" s="26"/>
      <c r="P430" s="26"/>
      <c r="Q430" s="26"/>
      <c r="R430" s="26"/>
      <c r="S430" s="26"/>
      <c r="T430" s="26"/>
      <c r="U430" s="26"/>
      <c r="V430" s="26"/>
      <c r="W430" s="26"/>
      <c r="X430" s="26"/>
      <c r="Y430" s="26"/>
      <c r="Z430" s="26"/>
      <c r="AA430" s="26"/>
      <c r="AB430" s="26"/>
      <c r="AC430" s="26"/>
      <c r="AD430" s="26"/>
    </row>
    <row r="431" spans="1:30" ht="12.75" customHeight="1">
      <c r="A431" s="26"/>
      <c r="B431" s="26"/>
      <c r="C431" s="26"/>
      <c r="D431" s="26"/>
      <c r="E431" s="26"/>
      <c r="F431" s="26"/>
      <c r="G431" s="26"/>
      <c r="H431" s="26"/>
      <c r="I431" s="26"/>
      <c r="J431" s="26"/>
      <c r="K431" s="26"/>
      <c r="L431" s="26"/>
      <c r="M431" s="26"/>
      <c r="N431" s="26"/>
      <c r="O431" s="26"/>
      <c r="P431" s="26"/>
      <c r="Q431" s="26"/>
      <c r="R431" s="26"/>
      <c r="S431" s="26"/>
      <c r="T431" s="26"/>
      <c r="U431" s="26"/>
      <c r="V431" s="26"/>
      <c r="W431" s="26"/>
      <c r="X431" s="26"/>
      <c r="Y431" s="26"/>
      <c r="Z431" s="26"/>
      <c r="AA431" s="26"/>
      <c r="AB431" s="26"/>
      <c r="AC431" s="26"/>
      <c r="AD431" s="26"/>
    </row>
    <row r="432" spans="1:30" ht="12.75" customHeight="1">
      <c r="A432" s="26"/>
      <c r="B432" s="26"/>
      <c r="C432" s="26"/>
      <c r="D432" s="26"/>
      <c r="E432" s="26"/>
      <c r="F432" s="26"/>
      <c r="G432" s="26"/>
      <c r="H432" s="26"/>
      <c r="I432" s="26"/>
      <c r="J432" s="26"/>
      <c r="K432" s="26"/>
      <c r="L432" s="26"/>
      <c r="M432" s="26"/>
      <c r="N432" s="26"/>
      <c r="O432" s="26"/>
      <c r="P432" s="26"/>
      <c r="Q432" s="26"/>
      <c r="R432" s="26"/>
      <c r="S432" s="26"/>
      <c r="T432" s="26"/>
      <c r="U432" s="26"/>
      <c r="V432" s="26"/>
      <c r="W432" s="26"/>
      <c r="X432" s="26"/>
      <c r="Y432" s="26"/>
      <c r="Z432" s="26"/>
      <c r="AA432" s="26"/>
      <c r="AB432" s="26"/>
      <c r="AC432" s="26"/>
      <c r="AD432" s="26"/>
    </row>
    <row r="433" spans="1:30" ht="12.75" customHeight="1">
      <c r="A433" s="26"/>
      <c r="B433" s="26"/>
      <c r="C433" s="26"/>
      <c r="D433" s="26"/>
      <c r="E433" s="26"/>
      <c r="F433" s="26"/>
      <c r="G433" s="26"/>
      <c r="H433" s="26"/>
      <c r="I433" s="26"/>
      <c r="J433" s="26"/>
      <c r="K433" s="26"/>
      <c r="L433" s="26"/>
      <c r="M433" s="26"/>
      <c r="N433" s="26"/>
      <c r="O433" s="26"/>
      <c r="P433" s="26"/>
      <c r="Q433" s="26"/>
      <c r="R433" s="26"/>
      <c r="S433" s="26"/>
      <c r="T433" s="26"/>
      <c r="U433" s="26"/>
      <c r="V433" s="26"/>
      <c r="W433" s="26"/>
      <c r="X433" s="26"/>
      <c r="Y433" s="26"/>
      <c r="Z433" s="26"/>
      <c r="AA433" s="26"/>
      <c r="AB433" s="26"/>
      <c r="AC433" s="26"/>
      <c r="AD433" s="26"/>
    </row>
    <row r="434" spans="1:30" ht="12.75" customHeight="1">
      <c r="A434" s="26"/>
      <c r="B434" s="26"/>
      <c r="C434" s="26"/>
      <c r="D434" s="26"/>
      <c r="E434" s="26"/>
      <c r="F434" s="26"/>
      <c r="G434" s="26"/>
      <c r="H434" s="26"/>
      <c r="I434" s="26"/>
      <c r="J434" s="26"/>
      <c r="K434" s="26"/>
      <c r="L434" s="26"/>
      <c r="M434" s="26"/>
      <c r="N434" s="26"/>
      <c r="O434" s="26"/>
      <c r="P434" s="26"/>
      <c r="Q434" s="26"/>
      <c r="R434" s="26"/>
      <c r="S434" s="26"/>
      <c r="T434" s="26"/>
      <c r="U434" s="26"/>
      <c r="V434" s="26"/>
      <c r="W434" s="26"/>
      <c r="X434" s="26"/>
      <c r="Y434" s="26"/>
      <c r="Z434" s="26"/>
      <c r="AA434" s="26"/>
      <c r="AB434" s="26"/>
      <c r="AC434" s="26"/>
      <c r="AD434" s="26"/>
    </row>
    <row r="435" spans="1:30" ht="12.75" customHeight="1">
      <c r="A435" s="26"/>
      <c r="B435" s="26"/>
      <c r="C435" s="26"/>
      <c r="D435" s="26"/>
      <c r="E435" s="26"/>
      <c r="F435" s="26"/>
      <c r="G435" s="26"/>
      <c r="H435" s="26"/>
      <c r="I435" s="26"/>
      <c r="J435" s="26"/>
      <c r="K435" s="26"/>
      <c r="L435" s="26"/>
      <c r="M435" s="26"/>
      <c r="N435" s="26"/>
      <c r="O435" s="26"/>
      <c r="P435" s="26"/>
      <c r="Q435" s="26"/>
      <c r="R435" s="26"/>
      <c r="S435" s="26"/>
      <c r="T435" s="26"/>
      <c r="U435" s="26"/>
      <c r="V435" s="26"/>
      <c r="W435" s="26"/>
      <c r="X435" s="26"/>
      <c r="Y435" s="26"/>
      <c r="Z435" s="26"/>
      <c r="AA435" s="26"/>
      <c r="AB435" s="26"/>
      <c r="AC435" s="26"/>
      <c r="AD435" s="26"/>
    </row>
    <row r="436" spans="1:30" ht="12.75" customHeight="1">
      <c r="A436" s="26"/>
      <c r="B436" s="26"/>
      <c r="C436" s="26"/>
      <c r="D436" s="26"/>
      <c r="E436" s="26"/>
      <c r="F436" s="26"/>
      <c r="G436" s="26"/>
      <c r="H436" s="26"/>
      <c r="I436" s="26"/>
      <c r="J436" s="26"/>
      <c r="K436" s="26"/>
      <c r="L436" s="26"/>
      <c r="M436" s="26"/>
      <c r="N436" s="26"/>
      <c r="O436" s="26"/>
      <c r="P436" s="26"/>
      <c r="Q436" s="26"/>
      <c r="R436" s="26"/>
      <c r="S436" s="26"/>
      <c r="T436" s="26"/>
      <c r="U436" s="26"/>
      <c r="V436" s="26"/>
      <c r="W436" s="26"/>
      <c r="X436" s="26"/>
      <c r="Y436" s="26"/>
      <c r="Z436" s="26"/>
      <c r="AA436" s="26"/>
      <c r="AB436" s="26"/>
      <c r="AC436" s="26"/>
      <c r="AD436" s="26"/>
    </row>
    <row r="437" spans="1:30" ht="12.75" customHeight="1">
      <c r="A437" s="26"/>
      <c r="B437" s="26"/>
      <c r="C437" s="26"/>
      <c r="D437" s="26"/>
      <c r="E437" s="26"/>
      <c r="F437" s="26"/>
      <c r="G437" s="26"/>
      <c r="H437" s="26"/>
      <c r="I437" s="26"/>
      <c r="J437" s="26"/>
      <c r="K437" s="26"/>
      <c r="L437" s="26"/>
      <c r="M437" s="26"/>
      <c r="N437" s="26"/>
      <c r="O437" s="26"/>
      <c r="P437" s="26"/>
      <c r="Q437" s="26"/>
      <c r="R437" s="26"/>
      <c r="S437" s="26"/>
      <c r="T437" s="26"/>
      <c r="U437" s="26"/>
      <c r="V437" s="26"/>
      <c r="W437" s="26"/>
      <c r="X437" s="26"/>
      <c r="Y437" s="26"/>
      <c r="Z437" s="26"/>
      <c r="AA437" s="26"/>
      <c r="AB437" s="26"/>
      <c r="AC437" s="26"/>
      <c r="AD437" s="26"/>
    </row>
    <row r="438" spans="1:30" ht="12.75" customHeight="1">
      <c r="A438" s="26"/>
      <c r="B438" s="26"/>
      <c r="C438" s="26"/>
      <c r="D438" s="26"/>
      <c r="E438" s="26"/>
      <c r="F438" s="26"/>
      <c r="G438" s="26"/>
      <c r="H438" s="26"/>
      <c r="I438" s="26"/>
      <c r="J438" s="26"/>
      <c r="K438" s="26"/>
      <c r="L438" s="26"/>
      <c r="M438" s="26"/>
      <c r="N438" s="26"/>
      <c r="O438" s="26"/>
      <c r="P438" s="26"/>
      <c r="Q438" s="26"/>
      <c r="R438" s="26"/>
      <c r="S438" s="26"/>
      <c r="T438" s="26"/>
      <c r="U438" s="26"/>
      <c r="V438" s="26"/>
      <c r="W438" s="26"/>
      <c r="X438" s="26"/>
      <c r="Y438" s="26"/>
      <c r="Z438" s="26"/>
      <c r="AA438" s="26"/>
      <c r="AB438" s="26"/>
      <c r="AC438" s="26"/>
      <c r="AD438" s="26"/>
    </row>
    <row r="439" spans="1:30" ht="12.75" customHeight="1">
      <c r="A439" s="26"/>
      <c r="B439" s="26"/>
      <c r="C439" s="26"/>
      <c r="D439" s="26"/>
      <c r="E439" s="26"/>
      <c r="F439" s="26"/>
      <c r="G439" s="26"/>
      <c r="H439" s="26"/>
      <c r="I439" s="26"/>
      <c r="J439" s="26"/>
      <c r="K439" s="26"/>
      <c r="L439" s="26"/>
      <c r="M439" s="26"/>
      <c r="N439" s="26"/>
      <c r="O439" s="26"/>
      <c r="P439" s="26"/>
      <c r="Q439" s="26"/>
      <c r="R439" s="26"/>
      <c r="S439" s="26"/>
      <c r="T439" s="26"/>
      <c r="U439" s="26"/>
      <c r="V439" s="26"/>
      <c r="W439" s="26"/>
      <c r="X439" s="26"/>
      <c r="Y439" s="26"/>
      <c r="Z439" s="26"/>
      <c r="AA439" s="26"/>
      <c r="AB439" s="26"/>
      <c r="AC439" s="26"/>
      <c r="AD439" s="26"/>
    </row>
    <row r="440" spans="1:30" ht="12.75" customHeight="1">
      <c r="A440" s="26"/>
      <c r="B440" s="26"/>
      <c r="C440" s="26"/>
      <c r="D440" s="26"/>
      <c r="E440" s="26"/>
      <c r="F440" s="26"/>
      <c r="G440" s="26"/>
      <c r="H440" s="26"/>
      <c r="I440" s="26"/>
      <c r="J440" s="26"/>
      <c r="K440" s="26"/>
      <c r="L440" s="26"/>
      <c r="M440" s="26"/>
      <c r="N440" s="26"/>
      <c r="O440" s="26"/>
      <c r="P440" s="26"/>
      <c r="Q440" s="26"/>
      <c r="R440" s="26"/>
      <c r="S440" s="26"/>
      <c r="T440" s="26"/>
      <c r="U440" s="26"/>
      <c r="V440" s="26"/>
      <c r="W440" s="26"/>
      <c r="X440" s="26"/>
      <c r="Y440" s="26"/>
      <c r="Z440" s="26"/>
      <c r="AA440" s="26"/>
      <c r="AB440" s="26"/>
      <c r="AC440" s="26"/>
      <c r="AD440" s="26"/>
    </row>
    <row r="441" spans="1:30" ht="12.75" customHeight="1">
      <c r="A441" s="26"/>
      <c r="B441" s="26"/>
      <c r="C441" s="26"/>
      <c r="D441" s="26"/>
      <c r="E441" s="26"/>
      <c r="F441" s="26"/>
      <c r="G441" s="26"/>
      <c r="H441" s="26"/>
      <c r="I441" s="26"/>
      <c r="J441" s="26"/>
      <c r="K441" s="26"/>
      <c r="L441" s="26"/>
      <c r="M441" s="26"/>
      <c r="N441" s="26"/>
      <c r="O441" s="26"/>
      <c r="P441" s="26"/>
      <c r="Q441" s="26"/>
      <c r="R441" s="26"/>
      <c r="S441" s="26"/>
      <c r="T441" s="26"/>
      <c r="U441" s="26"/>
      <c r="V441" s="26"/>
      <c r="W441" s="26"/>
      <c r="X441" s="26"/>
      <c r="Y441" s="26"/>
      <c r="Z441" s="26"/>
      <c r="AA441" s="26"/>
      <c r="AB441" s="26"/>
      <c r="AC441" s="26"/>
      <c r="AD441" s="26"/>
    </row>
    <row r="442" spans="1:30" ht="12.75" customHeight="1">
      <c r="A442" s="26"/>
      <c r="B442" s="26"/>
      <c r="C442" s="26"/>
      <c r="D442" s="26"/>
      <c r="E442" s="26"/>
      <c r="F442" s="26"/>
      <c r="G442" s="26"/>
      <c r="H442" s="26"/>
      <c r="I442" s="26"/>
      <c r="J442" s="26"/>
      <c r="K442" s="26"/>
      <c r="L442" s="26"/>
      <c r="M442" s="26"/>
      <c r="N442" s="26"/>
      <c r="O442" s="26"/>
      <c r="P442" s="26"/>
      <c r="Q442" s="26"/>
      <c r="R442" s="26"/>
      <c r="S442" s="26"/>
      <c r="T442" s="26"/>
      <c r="U442" s="26"/>
      <c r="V442" s="26"/>
      <c r="W442" s="26"/>
      <c r="X442" s="26"/>
      <c r="Y442" s="26"/>
      <c r="Z442" s="26"/>
      <c r="AA442" s="26"/>
      <c r="AB442" s="26"/>
      <c r="AC442" s="26"/>
      <c r="AD442" s="26"/>
    </row>
    <row r="443" spans="1:30" ht="12.75" customHeight="1">
      <c r="A443" s="26"/>
      <c r="B443" s="26"/>
      <c r="C443" s="26"/>
      <c r="D443" s="26"/>
      <c r="E443" s="26"/>
      <c r="F443" s="26"/>
      <c r="G443" s="26"/>
      <c r="H443" s="26"/>
      <c r="I443" s="26"/>
      <c r="J443" s="26"/>
      <c r="K443" s="26"/>
      <c r="L443" s="26"/>
      <c r="M443" s="26"/>
      <c r="N443" s="26"/>
      <c r="O443" s="26"/>
      <c r="P443" s="26"/>
      <c r="Q443" s="26"/>
      <c r="R443" s="26"/>
      <c r="S443" s="26"/>
      <c r="T443" s="26"/>
      <c r="U443" s="26"/>
      <c r="V443" s="26"/>
      <c r="W443" s="26"/>
      <c r="X443" s="26"/>
      <c r="Y443" s="26"/>
      <c r="Z443" s="26"/>
      <c r="AA443" s="26"/>
      <c r="AB443" s="26"/>
      <c r="AC443" s="26"/>
      <c r="AD443" s="26"/>
    </row>
    <row r="444" spans="1:30" ht="12.75" customHeight="1">
      <c r="A444" s="26"/>
      <c r="B444" s="26"/>
      <c r="C444" s="26"/>
      <c r="D444" s="26"/>
      <c r="E444" s="26"/>
      <c r="F444" s="26"/>
      <c r="G444" s="26"/>
      <c r="H444" s="26"/>
      <c r="I444" s="26"/>
      <c r="J444" s="26"/>
      <c r="K444" s="26"/>
      <c r="L444" s="26"/>
      <c r="M444" s="26"/>
      <c r="N444" s="26"/>
      <c r="O444" s="26"/>
      <c r="P444" s="26"/>
      <c r="Q444" s="26"/>
      <c r="R444" s="26"/>
      <c r="S444" s="26"/>
      <c r="T444" s="26"/>
      <c r="U444" s="26"/>
      <c r="V444" s="26"/>
      <c r="W444" s="26"/>
      <c r="X444" s="26"/>
      <c r="Y444" s="26"/>
      <c r="Z444" s="26"/>
      <c r="AA444" s="26"/>
      <c r="AB444" s="26"/>
      <c r="AC444" s="26"/>
      <c r="AD444" s="26"/>
    </row>
    <row r="445" spans="1:30" ht="12.75" customHeight="1">
      <c r="A445" s="26"/>
      <c r="B445" s="26"/>
      <c r="C445" s="26"/>
      <c r="D445" s="26"/>
      <c r="E445" s="26"/>
      <c r="F445" s="26"/>
      <c r="G445" s="26"/>
      <c r="H445" s="26"/>
      <c r="I445" s="26"/>
      <c r="J445" s="26"/>
      <c r="K445" s="26"/>
      <c r="L445" s="26"/>
      <c r="M445" s="26"/>
      <c r="N445" s="26"/>
      <c r="O445" s="26"/>
      <c r="P445" s="26"/>
      <c r="Q445" s="26"/>
      <c r="R445" s="26"/>
      <c r="S445" s="26"/>
      <c r="T445" s="26"/>
      <c r="U445" s="26"/>
      <c r="V445" s="26"/>
      <c r="W445" s="26"/>
      <c r="X445" s="26"/>
      <c r="Y445" s="26"/>
      <c r="Z445" s="26"/>
      <c r="AA445" s="26"/>
      <c r="AB445" s="26"/>
      <c r="AC445" s="26"/>
      <c r="AD445" s="26"/>
    </row>
    <row r="446" spans="1:30" ht="12.75" customHeight="1">
      <c r="A446" s="26"/>
      <c r="B446" s="26"/>
      <c r="C446" s="26"/>
      <c r="D446" s="26"/>
      <c r="E446" s="26"/>
      <c r="F446" s="26"/>
      <c r="G446" s="26"/>
      <c r="H446" s="26"/>
      <c r="I446" s="26"/>
      <c r="J446" s="26"/>
      <c r="K446" s="26"/>
      <c r="L446" s="26"/>
      <c r="M446" s="26"/>
      <c r="N446" s="26"/>
      <c r="O446" s="26"/>
      <c r="P446" s="26"/>
      <c r="Q446" s="26"/>
      <c r="R446" s="26"/>
      <c r="S446" s="26"/>
      <c r="T446" s="26"/>
      <c r="U446" s="26"/>
      <c r="V446" s="26"/>
      <c r="W446" s="26"/>
      <c r="X446" s="26"/>
      <c r="Y446" s="26"/>
      <c r="Z446" s="26"/>
      <c r="AA446" s="26"/>
      <c r="AB446" s="26"/>
      <c r="AC446" s="26"/>
      <c r="AD446" s="26"/>
    </row>
    <row r="447" spans="1:30" ht="12.75" customHeight="1">
      <c r="A447" s="26"/>
      <c r="B447" s="26"/>
      <c r="C447" s="26"/>
      <c r="D447" s="26"/>
      <c r="E447" s="26"/>
      <c r="F447" s="26"/>
      <c r="G447" s="26"/>
      <c r="H447" s="26"/>
      <c r="I447" s="26"/>
      <c r="J447" s="26"/>
      <c r="K447" s="26"/>
      <c r="L447" s="26"/>
      <c r="M447" s="26"/>
      <c r="N447" s="26"/>
      <c r="O447" s="26"/>
      <c r="P447" s="26"/>
      <c r="Q447" s="26"/>
      <c r="R447" s="26"/>
      <c r="S447" s="26"/>
      <c r="T447" s="26"/>
      <c r="U447" s="26"/>
      <c r="V447" s="26"/>
      <c r="W447" s="26"/>
      <c r="X447" s="26"/>
      <c r="Y447" s="26"/>
      <c r="Z447" s="26"/>
      <c r="AA447" s="26"/>
      <c r="AB447" s="26"/>
      <c r="AC447" s="26"/>
      <c r="AD447" s="26"/>
    </row>
    <row r="448" spans="1:30" ht="12.75" customHeight="1">
      <c r="A448" s="26"/>
      <c r="B448" s="26"/>
      <c r="C448" s="26"/>
      <c r="D448" s="26"/>
      <c r="E448" s="26"/>
      <c r="F448" s="26"/>
      <c r="G448" s="26"/>
      <c r="H448" s="26"/>
      <c r="I448" s="26"/>
      <c r="J448" s="26"/>
      <c r="K448" s="26"/>
      <c r="L448" s="26"/>
      <c r="M448" s="26"/>
      <c r="N448" s="26"/>
      <c r="O448" s="26"/>
      <c r="P448" s="26"/>
      <c r="Q448" s="26"/>
      <c r="R448" s="26"/>
      <c r="S448" s="26"/>
      <c r="T448" s="26"/>
      <c r="U448" s="26"/>
      <c r="V448" s="26"/>
      <c r="W448" s="26"/>
      <c r="X448" s="26"/>
      <c r="Y448" s="26"/>
      <c r="Z448" s="26"/>
      <c r="AA448" s="26"/>
      <c r="AB448" s="26"/>
      <c r="AC448" s="26"/>
      <c r="AD448" s="26"/>
    </row>
    <row r="449" spans="1:30" ht="12.75" customHeight="1">
      <c r="A449" s="26"/>
      <c r="B449" s="26"/>
      <c r="C449" s="26"/>
      <c r="D449" s="26"/>
      <c r="E449" s="26"/>
      <c r="F449" s="26"/>
      <c r="G449" s="26"/>
      <c r="H449" s="26"/>
      <c r="I449" s="26"/>
      <c r="J449" s="26"/>
      <c r="K449" s="26"/>
      <c r="L449" s="26"/>
      <c r="M449" s="26"/>
      <c r="N449" s="26"/>
      <c r="O449" s="26"/>
      <c r="P449" s="26"/>
      <c r="Q449" s="26"/>
      <c r="R449" s="26"/>
      <c r="S449" s="26"/>
      <c r="T449" s="26"/>
      <c r="U449" s="26"/>
      <c r="V449" s="26"/>
      <c r="W449" s="26"/>
      <c r="X449" s="26"/>
      <c r="Y449" s="26"/>
      <c r="Z449" s="26"/>
      <c r="AA449" s="26"/>
      <c r="AB449" s="26"/>
      <c r="AC449" s="26"/>
      <c r="AD449" s="26"/>
    </row>
    <row r="450" spans="1:30" ht="12.75" customHeight="1">
      <c r="A450" s="26"/>
      <c r="B450" s="26"/>
      <c r="C450" s="26"/>
      <c r="D450" s="26"/>
      <c r="E450" s="26"/>
      <c r="F450" s="26"/>
      <c r="G450" s="26"/>
      <c r="H450" s="26"/>
      <c r="I450" s="26"/>
      <c r="J450" s="26"/>
      <c r="K450" s="26"/>
      <c r="L450" s="26"/>
      <c r="M450" s="26"/>
      <c r="N450" s="26"/>
      <c r="O450" s="26"/>
      <c r="P450" s="26"/>
      <c r="Q450" s="26"/>
      <c r="R450" s="26"/>
      <c r="S450" s="26"/>
      <c r="T450" s="26"/>
      <c r="U450" s="26"/>
      <c r="V450" s="26"/>
      <c r="W450" s="26"/>
      <c r="X450" s="26"/>
      <c r="Y450" s="26"/>
      <c r="Z450" s="26"/>
      <c r="AA450" s="26"/>
      <c r="AB450" s="26"/>
      <c r="AC450" s="26"/>
      <c r="AD450" s="26"/>
    </row>
    <row r="451" spans="1:30" ht="12.75" customHeight="1">
      <c r="A451" s="26"/>
      <c r="B451" s="26"/>
      <c r="C451" s="26"/>
      <c r="D451" s="26"/>
      <c r="E451" s="26"/>
      <c r="F451" s="26"/>
      <c r="G451" s="26"/>
      <c r="H451" s="26"/>
      <c r="I451" s="26"/>
      <c r="J451" s="26"/>
      <c r="K451" s="26"/>
      <c r="L451" s="26"/>
      <c r="M451" s="26"/>
      <c r="N451" s="26"/>
      <c r="O451" s="26"/>
      <c r="P451" s="26"/>
      <c r="Q451" s="26"/>
      <c r="R451" s="26"/>
      <c r="S451" s="26"/>
      <c r="T451" s="26"/>
      <c r="U451" s="26"/>
      <c r="V451" s="26"/>
      <c r="W451" s="26"/>
      <c r="X451" s="26"/>
      <c r="Y451" s="26"/>
      <c r="Z451" s="26"/>
      <c r="AA451" s="26"/>
      <c r="AB451" s="26"/>
      <c r="AC451" s="26"/>
      <c r="AD451" s="26"/>
    </row>
    <row r="452" spans="1:30" ht="12.75" customHeight="1">
      <c r="A452" s="26"/>
      <c r="B452" s="26"/>
      <c r="C452" s="26"/>
      <c r="D452" s="26"/>
      <c r="E452" s="26"/>
      <c r="F452" s="26"/>
      <c r="G452" s="26"/>
      <c r="H452" s="26"/>
      <c r="I452" s="26"/>
      <c r="J452" s="26"/>
      <c r="K452" s="26"/>
      <c r="L452" s="26"/>
      <c r="M452" s="26"/>
      <c r="N452" s="26"/>
      <c r="O452" s="26"/>
      <c r="P452" s="26"/>
      <c r="Q452" s="26"/>
      <c r="R452" s="26"/>
      <c r="S452" s="26"/>
      <c r="T452" s="26"/>
      <c r="U452" s="26"/>
      <c r="V452" s="26"/>
      <c r="W452" s="26"/>
      <c r="X452" s="26"/>
      <c r="Y452" s="26"/>
      <c r="Z452" s="26"/>
      <c r="AA452" s="26"/>
      <c r="AB452" s="26"/>
      <c r="AC452" s="26"/>
      <c r="AD452" s="26"/>
    </row>
    <row r="453" spans="1:30" ht="12.75" customHeight="1">
      <c r="A453" s="26"/>
      <c r="B453" s="26"/>
      <c r="C453" s="26"/>
      <c r="D453" s="26"/>
      <c r="E453" s="26"/>
      <c r="F453" s="26"/>
      <c r="G453" s="26"/>
      <c r="H453" s="26"/>
      <c r="I453" s="26"/>
      <c r="J453" s="26"/>
      <c r="K453" s="26"/>
      <c r="L453" s="26"/>
      <c r="M453" s="26"/>
      <c r="N453" s="26"/>
      <c r="O453" s="26"/>
      <c r="P453" s="26"/>
      <c r="Q453" s="26"/>
      <c r="R453" s="26"/>
      <c r="S453" s="26"/>
      <c r="T453" s="26"/>
      <c r="U453" s="26"/>
      <c r="V453" s="26"/>
      <c r="W453" s="26"/>
      <c r="X453" s="26"/>
      <c r="Y453" s="26"/>
      <c r="Z453" s="26"/>
      <c r="AA453" s="26"/>
      <c r="AB453" s="26"/>
      <c r="AC453" s="26"/>
      <c r="AD453" s="26"/>
    </row>
    <row r="454" spans="1:30" ht="12.75" customHeight="1">
      <c r="A454" s="26"/>
      <c r="B454" s="26"/>
      <c r="C454" s="26"/>
      <c r="D454" s="26"/>
      <c r="E454" s="26"/>
      <c r="F454" s="26"/>
      <c r="G454" s="26"/>
      <c r="H454" s="26"/>
      <c r="I454" s="26"/>
      <c r="J454" s="26"/>
      <c r="K454" s="26"/>
      <c r="L454" s="26"/>
      <c r="M454" s="26"/>
      <c r="N454" s="26"/>
      <c r="O454" s="26"/>
      <c r="P454" s="26"/>
      <c r="Q454" s="26"/>
      <c r="R454" s="26"/>
      <c r="S454" s="26"/>
      <c r="T454" s="26"/>
      <c r="U454" s="26"/>
      <c r="V454" s="26"/>
      <c r="W454" s="26"/>
      <c r="X454" s="26"/>
      <c r="Y454" s="26"/>
      <c r="Z454" s="26"/>
      <c r="AA454" s="26"/>
      <c r="AB454" s="26"/>
      <c r="AC454" s="26"/>
      <c r="AD454" s="26"/>
    </row>
    <row r="455" spans="1:30" ht="12.75" customHeight="1">
      <c r="A455" s="26"/>
      <c r="B455" s="26"/>
      <c r="C455" s="26"/>
      <c r="D455" s="26"/>
      <c r="E455" s="26"/>
      <c r="F455" s="26"/>
      <c r="G455" s="26"/>
      <c r="H455" s="26"/>
      <c r="I455" s="26"/>
      <c r="J455" s="26"/>
      <c r="K455" s="26"/>
      <c r="L455" s="26"/>
      <c r="M455" s="26"/>
      <c r="N455" s="26"/>
      <c r="O455" s="26"/>
      <c r="P455" s="26"/>
      <c r="Q455" s="26"/>
      <c r="R455" s="26"/>
      <c r="S455" s="26"/>
      <c r="T455" s="26"/>
      <c r="U455" s="26"/>
      <c r="V455" s="26"/>
      <c r="W455" s="26"/>
      <c r="X455" s="26"/>
      <c r="Y455" s="26"/>
      <c r="Z455" s="26"/>
      <c r="AA455" s="26"/>
      <c r="AB455" s="26"/>
      <c r="AC455" s="26"/>
      <c r="AD455" s="26"/>
    </row>
    <row r="456" spans="1:30" ht="12.75" customHeight="1">
      <c r="A456" s="26"/>
      <c r="B456" s="26"/>
      <c r="C456" s="26"/>
      <c r="D456" s="26"/>
      <c r="E456" s="26"/>
      <c r="F456" s="26"/>
      <c r="G456" s="26"/>
      <c r="H456" s="26"/>
      <c r="I456" s="26"/>
      <c r="J456" s="26"/>
      <c r="K456" s="26"/>
      <c r="L456" s="26"/>
      <c r="M456" s="26"/>
      <c r="N456" s="26"/>
      <c r="O456" s="26"/>
      <c r="P456" s="26"/>
      <c r="Q456" s="26"/>
      <c r="R456" s="26"/>
      <c r="S456" s="26"/>
      <c r="T456" s="26"/>
      <c r="U456" s="26"/>
      <c r="V456" s="26"/>
      <c r="W456" s="26"/>
      <c r="X456" s="26"/>
      <c r="Y456" s="26"/>
      <c r="Z456" s="26"/>
      <c r="AA456" s="26"/>
      <c r="AB456" s="26"/>
      <c r="AC456" s="26"/>
      <c r="AD456" s="26"/>
    </row>
    <row r="457" spans="1:30" ht="12.75" customHeight="1">
      <c r="A457" s="26"/>
      <c r="B457" s="26"/>
      <c r="C457" s="26"/>
      <c r="D457" s="26"/>
      <c r="E457" s="26"/>
      <c r="F457" s="26"/>
      <c r="G457" s="26"/>
      <c r="H457" s="26"/>
      <c r="I457" s="26"/>
      <c r="J457" s="26"/>
      <c r="K457" s="26"/>
      <c r="L457" s="26"/>
      <c r="M457" s="26"/>
      <c r="N457" s="26"/>
      <c r="O457" s="26"/>
      <c r="P457" s="26"/>
      <c r="Q457" s="26"/>
      <c r="R457" s="26"/>
      <c r="S457" s="26"/>
      <c r="T457" s="26"/>
      <c r="U457" s="26"/>
      <c r="V457" s="26"/>
      <c r="W457" s="26"/>
      <c r="X457" s="26"/>
      <c r="Y457" s="26"/>
      <c r="Z457" s="26"/>
      <c r="AA457" s="26"/>
      <c r="AB457" s="26"/>
      <c r="AC457" s="26"/>
      <c r="AD457" s="26"/>
    </row>
    <row r="458" spans="1:30" ht="12.75" customHeight="1">
      <c r="A458" s="26"/>
      <c r="B458" s="26"/>
      <c r="C458" s="26"/>
      <c r="D458" s="26"/>
      <c r="E458" s="26"/>
      <c r="F458" s="26"/>
      <c r="G458" s="26"/>
      <c r="H458" s="26"/>
      <c r="I458" s="26"/>
      <c r="J458" s="26"/>
      <c r="K458" s="26"/>
      <c r="L458" s="26"/>
      <c r="M458" s="26"/>
      <c r="N458" s="26"/>
      <c r="O458" s="26"/>
      <c r="P458" s="26"/>
      <c r="Q458" s="26"/>
      <c r="R458" s="26"/>
      <c r="S458" s="26"/>
      <c r="T458" s="26"/>
      <c r="U458" s="26"/>
      <c r="V458" s="26"/>
      <c r="W458" s="26"/>
      <c r="X458" s="26"/>
      <c r="Y458" s="26"/>
      <c r="Z458" s="26"/>
      <c r="AA458" s="26"/>
      <c r="AB458" s="26"/>
      <c r="AC458" s="26"/>
      <c r="AD458" s="26"/>
    </row>
    <row r="459" spans="1:30" ht="12.75" customHeight="1">
      <c r="A459" s="26"/>
      <c r="B459" s="26"/>
      <c r="C459" s="26"/>
      <c r="D459" s="26"/>
      <c r="E459" s="26"/>
      <c r="F459" s="26"/>
      <c r="G459" s="26"/>
      <c r="H459" s="26"/>
      <c r="I459" s="26"/>
      <c r="J459" s="26"/>
      <c r="K459" s="26"/>
      <c r="L459" s="26"/>
      <c r="M459" s="26"/>
      <c r="N459" s="26"/>
      <c r="O459" s="26"/>
      <c r="P459" s="26"/>
      <c r="Q459" s="26"/>
      <c r="R459" s="26"/>
      <c r="S459" s="26"/>
      <c r="T459" s="26"/>
      <c r="U459" s="26"/>
      <c r="V459" s="26"/>
      <c r="W459" s="26"/>
      <c r="X459" s="26"/>
      <c r="Y459" s="26"/>
      <c r="Z459" s="26"/>
      <c r="AA459" s="26"/>
      <c r="AB459" s="26"/>
      <c r="AC459" s="26"/>
      <c r="AD459" s="26"/>
    </row>
    <row r="460" spans="1:30" ht="12.75" customHeight="1">
      <c r="A460" s="26"/>
      <c r="B460" s="26"/>
      <c r="C460" s="26"/>
      <c r="D460" s="26"/>
      <c r="E460" s="26"/>
      <c r="F460" s="26"/>
      <c r="G460" s="26"/>
      <c r="H460" s="26"/>
      <c r="I460" s="26"/>
      <c r="J460" s="26"/>
      <c r="K460" s="26"/>
      <c r="L460" s="26"/>
      <c r="M460" s="26"/>
      <c r="N460" s="26"/>
      <c r="O460" s="26"/>
      <c r="P460" s="26"/>
      <c r="Q460" s="26"/>
      <c r="R460" s="26"/>
      <c r="S460" s="26"/>
      <c r="T460" s="26"/>
      <c r="U460" s="26"/>
      <c r="V460" s="26"/>
      <c r="W460" s="26"/>
      <c r="X460" s="26"/>
      <c r="Y460" s="26"/>
      <c r="Z460" s="26"/>
      <c r="AA460" s="26"/>
      <c r="AB460" s="26"/>
      <c r="AC460" s="26"/>
      <c r="AD460" s="26"/>
    </row>
    <row r="461" spans="1:30" ht="12.75" customHeight="1">
      <c r="A461" s="26"/>
      <c r="B461" s="26"/>
      <c r="C461" s="26"/>
      <c r="D461" s="26"/>
      <c r="E461" s="26"/>
      <c r="F461" s="26"/>
      <c r="G461" s="26"/>
      <c r="H461" s="26"/>
      <c r="I461" s="26"/>
      <c r="J461" s="26"/>
      <c r="K461" s="26"/>
      <c r="L461" s="26"/>
      <c r="M461" s="26"/>
      <c r="N461" s="26"/>
      <c r="O461" s="26"/>
      <c r="P461" s="26"/>
      <c r="Q461" s="26"/>
      <c r="R461" s="26"/>
      <c r="S461" s="26"/>
      <c r="T461" s="26"/>
      <c r="U461" s="26"/>
      <c r="V461" s="26"/>
      <c r="W461" s="26"/>
      <c r="X461" s="26"/>
      <c r="Y461" s="26"/>
      <c r="Z461" s="26"/>
      <c r="AA461" s="26"/>
      <c r="AB461" s="26"/>
      <c r="AC461" s="26"/>
      <c r="AD461" s="26"/>
    </row>
    <row r="462" spans="1:30" ht="12.75" customHeight="1">
      <c r="A462" s="26"/>
      <c r="B462" s="26"/>
      <c r="C462" s="26"/>
      <c r="D462" s="26"/>
      <c r="E462" s="26"/>
      <c r="F462" s="26"/>
      <c r="G462" s="26"/>
      <c r="H462" s="26"/>
      <c r="I462" s="26"/>
      <c r="J462" s="26"/>
      <c r="K462" s="26"/>
      <c r="L462" s="26"/>
      <c r="M462" s="26"/>
      <c r="N462" s="26"/>
      <c r="O462" s="26"/>
      <c r="P462" s="26"/>
      <c r="Q462" s="26"/>
      <c r="R462" s="26"/>
      <c r="S462" s="26"/>
      <c r="T462" s="26"/>
      <c r="U462" s="26"/>
      <c r="V462" s="26"/>
      <c r="W462" s="26"/>
      <c r="X462" s="26"/>
      <c r="Y462" s="26"/>
      <c r="Z462" s="26"/>
      <c r="AA462" s="26"/>
      <c r="AB462" s="26"/>
      <c r="AC462" s="26"/>
      <c r="AD462" s="26"/>
    </row>
    <row r="463" spans="1:30" ht="12.75" customHeight="1">
      <c r="A463" s="26"/>
      <c r="B463" s="26"/>
      <c r="C463" s="26"/>
      <c r="D463" s="26"/>
      <c r="E463" s="26"/>
      <c r="F463" s="26"/>
      <c r="G463" s="26"/>
      <c r="H463" s="26"/>
      <c r="I463" s="26"/>
      <c r="J463" s="26"/>
      <c r="K463" s="26"/>
      <c r="L463" s="26"/>
      <c r="M463" s="26"/>
      <c r="N463" s="26"/>
      <c r="O463" s="26"/>
      <c r="P463" s="26"/>
      <c r="Q463" s="26"/>
      <c r="R463" s="26"/>
      <c r="S463" s="26"/>
      <c r="T463" s="26"/>
      <c r="U463" s="26"/>
      <c r="V463" s="26"/>
      <c r="W463" s="26"/>
      <c r="X463" s="26"/>
      <c r="Y463" s="26"/>
      <c r="Z463" s="26"/>
      <c r="AA463" s="26"/>
      <c r="AB463" s="26"/>
      <c r="AC463" s="26"/>
      <c r="AD463" s="26"/>
    </row>
    <row r="464" spans="1:30" ht="12.75" customHeight="1">
      <c r="A464" s="26"/>
      <c r="B464" s="26"/>
      <c r="C464" s="26"/>
      <c r="D464" s="26"/>
      <c r="E464" s="26"/>
      <c r="F464" s="26"/>
      <c r="G464" s="26"/>
      <c r="H464" s="26"/>
      <c r="I464" s="26"/>
      <c r="J464" s="26"/>
      <c r="K464" s="26"/>
      <c r="L464" s="26"/>
      <c r="M464" s="26"/>
      <c r="N464" s="26"/>
      <c r="O464" s="26"/>
      <c r="P464" s="26"/>
      <c r="Q464" s="26"/>
      <c r="R464" s="26"/>
      <c r="S464" s="26"/>
      <c r="T464" s="26"/>
      <c r="U464" s="26"/>
      <c r="V464" s="26"/>
      <c r="W464" s="26"/>
      <c r="X464" s="26"/>
      <c r="Y464" s="26"/>
      <c r="Z464" s="26"/>
      <c r="AA464" s="26"/>
      <c r="AB464" s="26"/>
      <c r="AC464" s="26"/>
      <c r="AD464" s="26"/>
    </row>
    <row r="465" spans="1:30" ht="12.75" customHeight="1">
      <c r="A465" s="26"/>
      <c r="B465" s="26"/>
      <c r="C465" s="26"/>
      <c r="D465" s="26"/>
      <c r="E465" s="26"/>
      <c r="F465" s="26"/>
      <c r="G465" s="26"/>
      <c r="H465" s="26"/>
      <c r="I465" s="26"/>
      <c r="J465" s="26"/>
      <c r="K465" s="26"/>
      <c r="L465" s="26"/>
      <c r="M465" s="26"/>
      <c r="N465" s="26"/>
      <c r="O465" s="26"/>
      <c r="P465" s="26"/>
      <c r="Q465" s="26"/>
      <c r="R465" s="26"/>
      <c r="S465" s="26"/>
      <c r="T465" s="26"/>
      <c r="U465" s="26"/>
      <c r="V465" s="26"/>
      <c r="W465" s="26"/>
      <c r="X465" s="26"/>
      <c r="Y465" s="26"/>
      <c r="Z465" s="26"/>
      <c r="AA465" s="26"/>
      <c r="AB465" s="26"/>
      <c r="AC465" s="26"/>
      <c r="AD465" s="26"/>
    </row>
    <row r="466" spans="1:30" ht="12.75" customHeight="1">
      <c r="A466" s="26"/>
      <c r="B466" s="26"/>
      <c r="C466" s="26"/>
      <c r="D466" s="26"/>
      <c r="E466" s="26"/>
      <c r="F466" s="26"/>
      <c r="G466" s="26"/>
      <c r="H466" s="26"/>
      <c r="I466" s="26"/>
      <c r="J466" s="26"/>
      <c r="K466" s="26"/>
      <c r="L466" s="26"/>
      <c r="M466" s="26"/>
      <c r="N466" s="26"/>
      <c r="O466" s="26"/>
      <c r="P466" s="26"/>
      <c r="Q466" s="26"/>
      <c r="R466" s="26"/>
      <c r="S466" s="26"/>
      <c r="T466" s="26"/>
      <c r="U466" s="26"/>
      <c r="V466" s="26"/>
      <c r="W466" s="26"/>
      <c r="X466" s="26"/>
      <c r="Y466" s="26"/>
      <c r="Z466" s="26"/>
      <c r="AA466" s="26"/>
      <c r="AB466" s="26"/>
      <c r="AC466" s="26"/>
      <c r="AD466" s="26"/>
    </row>
    <row r="467" spans="1:30" ht="12.75" customHeight="1">
      <c r="A467" s="26"/>
      <c r="B467" s="26"/>
      <c r="C467" s="26"/>
      <c r="D467" s="26"/>
      <c r="E467" s="26"/>
      <c r="F467" s="26"/>
      <c r="G467" s="26"/>
      <c r="H467" s="26"/>
      <c r="I467" s="26"/>
      <c r="J467" s="26"/>
      <c r="K467" s="26"/>
      <c r="L467" s="26"/>
      <c r="M467" s="26"/>
      <c r="N467" s="26"/>
      <c r="O467" s="26"/>
      <c r="P467" s="26"/>
      <c r="Q467" s="26"/>
      <c r="R467" s="26"/>
      <c r="S467" s="26"/>
      <c r="T467" s="26"/>
      <c r="U467" s="26"/>
      <c r="V467" s="26"/>
      <c r="W467" s="26"/>
      <c r="X467" s="26"/>
      <c r="Y467" s="26"/>
      <c r="Z467" s="26"/>
      <c r="AA467" s="26"/>
      <c r="AB467" s="26"/>
      <c r="AC467" s="26"/>
      <c r="AD467" s="26"/>
    </row>
    <row r="468" spans="1:30" ht="12.75" customHeight="1">
      <c r="A468" s="26"/>
      <c r="B468" s="26"/>
      <c r="C468" s="26"/>
      <c r="D468" s="26"/>
      <c r="E468" s="26"/>
      <c r="F468" s="26"/>
      <c r="G468" s="26"/>
      <c r="H468" s="26"/>
      <c r="I468" s="26"/>
      <c r="J468" s="26"/>
      <c r="K468" s="26"/>
      <c r="L468" s="26"/>
      <c r="M468" s="26"/>
      <c r="N468" s="26"/>
      <c r="O468" s="26"/>
      <c r="P468" s="26"/>
      <c r="Q468" s="26"/>
      <c r="R468" s="26"/>
      <c r="S468" s="26"/>
      <c r="T468" s="26"/>
      <c r="U468" s="26"/>
      <c r="V468" s="26"/>
      <c r="W468" s="26"/>
      <c r="X468" s="26"/>
      <c r="Y468" s="26"/>
      <c r="Z468" s="26"/>
      <c r="AA468" s="26"/>
      <c r="AB468" s="26"/>
      <c r="AC468" s="26"/>
      <c r="AD468" s="26"/>
    </row>
    <row r="469" spans="1:30" ht="12.75" customHeight="1">
      <c r="A469" s="26"/>
      <c r="B469" s="26"/>
      <c r="C469" s="26"/>
      <c r="D469" s="26"/>
      <c r="E469" s="26"/>
      <c r="F469" s="26"/>
      <c r="G469" s="26"/>
      <c r="H469" s="26"/>
      <c r="I469" s="26"/>
      <c r="J469" s="26"/>
      <c r="K469" s="26"/>
      <c r="L469" s="26"/>
      <c r="M469" s="26"/>
      <c r="N469" s="26"/>
      <c r="O469" s="26"/>
      <c r="P469" s="26"/>
      <c r="Q469" s="26"/>
      <c r="R469" s="26"/>
      <c r="S469" s="26"/>
      <c r="T469" s="26"/>
      <c r="U469" s="26"/>
      <c r="V469" s="26"/>
      <c r="W469" s="26"/>
      <c r="X469" s="26"/>
      <c r="Y469" s="26"/>
      <c r="Z469" s="26"/>
      <c r="AA469" s="26"/>
      <c r="AB469" s="26"/>
      <c r="AC469" s="26"/>
      <c r="AD469" s="26"/>
    </row>
    <row r="470" spans="1:30" ht="12.75" customHeight="1">
      <c r="A470" s="26"/>
      <c r="B470" s="26"/>
      <c r="C470" s="26"/>
      <c r="D470" s="26"/>
      <c r="E470" s="26"/>
      <c r="F470" s="26"/>
      <c r="G470" s="26"/>
      <c r="H470" s="26"/>
      <c r="I470" s="26"/>
      <c r="J470" s="26"/>
      <c r="K470" s="26"/>
      <c r="L470" s="26"/>
      <c r="M470" s="26"/>
      <c r="N470" s="26"/>
      <c r="O470" s="26"/>
      <c r="P470" s="26"/>
      <c r="Q470" s="26"/>
      <c r="R470" s="26"/>
      <c r="S470" s="26"/>
      <c r="T470" s="26"/>
      <c r="U470" s="26"/>
      <c r="V470" s="26"/>
      <c r="W470" s="26"/>
      <c r="X470" s="26"/>
      <c r="Y470" s="26"/>
      <c r="Z470" s="26"/>
      <c r="AA470" s="26"/>
      <c r="AB470" s="26"/>
      <c r="AC470" s="26"/>
      <c r="AD470" s="26"/>
    </row>
    <row r="471" spans="1:30" ht="12.75" customHeight="1">
      <c r="A471" s="26"/>
      <c r="B471" s="26"/>
      <c r="C471" s="26"/>
      <c r="D471" s="26"/>
      <c r="E471" s="26"/>
      <c r="F471" s="26"/>
      <c r="G471" s="26"/>
      <c r="H471" s="26"/>
      <c r="I471" s="26"/>
      <c r="J471" s="26"/>
      <c r="K471" s="26"/>
      <c r="L471" s="26"/>
      <c r="M471" s="26"/>
      <c r="N471" s="26"/>
      <c r="O471" s="26"/>
      <c r="P471" s="26"/>
      <c r="Q471" s="26"/>
      <c r="R471" s="26"/>
      <c r="S471" s="26"/>
      <c r="T471" s="26"/>
      <c r="U471" s="26"/>
      <c r="V471" s="26"/>
      <c r="W471" s="26"/>
      <c r="X471" s="26"/>
      <c r="Y471" s="26"/>
      <c r="Z471" s="26"/>
      <c r="AA471" s="26"/>
      <c r="AB471" s="26"/>
      <c r="AC471" s="26"/>
      <c r="AD471" s="26"/>
    </row>
    <row r="472" spans="1:30" ht="12.75" customHeight="1">
      <c r="A472" s="26"/>
      <c r="B472" s="26"/>
      <c r="C472" s="26"/>
      <c r="D472" s="26"/>
      <c r="E472" s="26"/>
      <c r="F472" s="26"/>
      <c r="G472" s="26"/>
      <c r="H472" s="26"/>
      <c r="I472" s="26"/>
      <c r="J472" s="26"/>
      <c r="K472" s="26"/>
      <c r="L472" s="26"/>
      <c r="M472" s="26"/>
      <c r="N472" s="26"/>
      <c r="O472" s="26"/>
      <c r="P472" s="26"/>
      <c r="Q472" s="26"/>
      <c r="R472" s="26"/>
      <c r="S472" s="26"/>
      <c r="T472" s="26"/>
      <c r="U472" s="26"/>
      <c r="V472" s="26"/>
      <c r="W472" s="26"/>
      <c r="X472" s="26"/>
      <c r="Y472" s="26"/>
      <c r="Z472" s="26"/>
      <c r="AA472" s="26"/>
      <c r="AB472" s="26"/>
      <c r="AC472" s="26"/>
      <c r="AD472" s="26"/>
    </row>
    <row r="473" spans="1:30" ht="12.75" customHeight="1">
      <c r="A473" s="26"/>
      <c r="B473" s="26"/>
      <c r="C473" s="26"/>
      <c r="D473" s="26"/>
      <c r="E473" s="26"/>
      <c r="F473" s="26"/>
      <c r="G473" s="26"/>
      <c r="H473" s="26"/>
      <c r="I473" s="26"/>
      <c r="J473" s="26"/>
      <c r="K473" s="26"/>
      <c r="L473" s="26"/>
      <c r="M473" s="26"/>
      <c r="N473" s="26"/>
      <c r="O473" s="26"/>
      <c r="P473" s="26"/>
      <c r="Q473" s="26"/>
      <c r="R473" s="26"/>
      <c r="S473" s="26"/>
      <c r="T473" s="26"/>
      <c r="U473" s="26"/>
      <c r="V473" s="26"/>
      <c r="W473" s="26"/>
      <c r="X473" s="26"/>
      <c r="Y473" s="26"/>
      <c r="Z473" s="26"/>
      <c r="AA473" s="26"/>
      <c r="AB473" s="26"/>
      <c r="AC473" s="26"/>
      <c r="AD473" s="26"/>
    </row>
    <row r="474" spans="1:30" ht="12.75" customHeight="1">
      <c r="A474" s="26"/>
      <c r="B474" s="26"/>
      <c r="C474" s="26"/>
      <c r="D474" s="26"/>
      <c r="E474" s="26"/>
      <c r="F474" s="26"/>
      <c r="G474" s="26"/>
      <c r="H474" s="26"/>
      <c r="I474" s="26"/>
      <c r="J474" s="26"/>
      <c r="K474" s="26"/>
      <c r="L474" s="26"/>
      <c r="M474" s="26"/>
      <c r="N474" s="26"/>
      <c r="O474" s="26"/>
      <c r="P474" s="26"/>
      <c r="Q474" s="26"/>
      <c r="R474" s="26"/>
      <c r="S474" s="26"/>
      <c r="T474" s="26"/>
      <c r="U474" s="26"/>
      <c r="V474" s="26"/>
      <c r="W474" s="26"/>
      <c r="X474" s="26"/>
      <c r="Y474" s="26"/>
      <c r="Z474" s="26"/>
      <c r="AA474" s="26"/>
      <c r="AB474" s="26"/>
      <c r="AC474" s="26"/>
      <c r="AD474" s="26"/>
    </row>
    <row r="475" spans="1:30" ht="12.75" customHeight="1">
      <c r="A475" s="26"/>
      <c r="B475" s="26"/>
      <c r="C475" s="26"/>
      <c r="D475" s="26"/>
      <c r="E475" s="26"/>
      <c r="F475" s="26"/>
      <c r="G475" s="26"/>
      <c r="H475" s="26"/>
      <c r="I475" s="26"/>
      <c r="J475" s="26"/>
      <c r="K475" s="26"/>
      <c r="L475" s="26"/>
      <c r="M475" s="26"/>
      <c r="N475" s="26"/>
      <c r="O475" s="26"/>
      <c r="P475" s="26"/>
      <c r="Q475" s="26"/>
      <c r="R475" s="26"/>
      <c r="S475" s="26"/>
      <c r="T475" s="26"/>
      <c r="U475" s="26"/>
      <c r="V475" s="26"/>
      <c r="W475" s="26"/>
      <c r="X475" s="26"/>
      <c r="Y475" s="26"/>
      <c r="Z475" s="26"/>
      <c r="AA475" s="26"/>
      <c r="AB475" s="26"/>
      <c r="AC475" s="26"/>
      <c r="AD475" s="26"/>
    </row>
    <row r="476" spans="1:30" ht="12.75" customHeight="1">
      <c r="A476" s="26"/>
      <c r="B476" s="26"/>
      <c r="C476" s="26"/>
      <c r="D476" s="26"/>
      <c r="E476" s="26"/>
      <c r="F476" s="26"/>
      <c r="G476" s="26"/>
      <c r="H476" s="26"/>
      <c r="I476" s="26"/>
      <c r="J476" s="26"/>
      <c r="K476" s="26"/>
      <c r="L476" s="26"/>
      <c r="M476" s="26"/>
      <c r="N476" s="26"/>
      <c r="O476" s="26"/>
      <c r="P476" s="26"/>
      <c r="Q476" s="26"/>
      <c r="R476" s="26"/>
      <c r="S476" s="26"/>
      <c r="T476" s="26"/>
      <c r="U476" s="26"/>
      <c r="V476" s="26"/>
      <c r="W476" s="26"/>
      <c r="X476" s="26"/>
      <c r="Y476" s="26"/>
      <c r="Z476" s="26"/>
      <c r="AA476" s="26"/>
      <c r="AB476" s="26"/>
      <c r="AC476" s="26"/>
      <c r="AD476" s="26"/>
    </row>
    <row r="477" spans="1:30" ht="12.75" customHeight="1">
      <c r="A477" s="26"/>
      <c r="B477" s="26"/>
      <c r="C477" s="26"/>
      <c r="D477" s="26"/>
      <c r="E477" s="26"/>
      <c r="F477" s="26"/>
      <c r="G477" s="26"/>
      <c r="H477" s="26"/>
      <c r="I477" s="26"/>
      <c r="J477" s="26"/>
      <c r="K477" s="26"/>
      <c r="L477" s="26"/>
      <c r="M477" s="26"/>
      <c r="N477" s="26"/>
      <c r="O477" s="26"/>
      <c r="P477" s="26"/>
      <c r="Q477" s="26"/>
      <c r="R477" s="26"/>
      <c r="S477" s="26"/>
      <c r="T477" s="26"/>
      <c r="U477" s="26"/>
      <c r="V477" s="26"/>
      <c r="W477" s="26"/>
      <c r="X477" s="26"/>
      <c r="Y477" s="26"/>
      <c r="Z477" s="26"/>
      <c r="AA477" s="26"/>
      <c r="AB477" s="26"/>
      <c r="AC477" s="26"/>
      <c r="AD477" s="26"/>
    </row>
    <row r="478" spans="1:30" ht="12.75" customHeight="1">
      <c r="A478" s="26"/>
      <c r="B478" s="26"/>
      <c r="C478" s="26"/>
      <c r="D478" s="26"/>
      <c r="E478" s="26"/>
      <c r="F478" s="26"/>
      <c r="G478" s="26"/>
      <c r="H478" s="26"/>
      <c r="I478" s="26"/>
      <c r="J478" s="26"/>
      <c r="K478" s="26"/>
      <c r="L478" s="26"/>
      <c r="M478" s="26"/>
      <c r="N478" s="26"/>
      <c r="O478" s="26"/>
      <c r="P478" s="26"/>
      <c r="Q478" s="26"/>
      <c r="R478" s="26"/>
      <c r="S478" s="26"/>
      <c r="T478" s="26"/>
      <c r="U478" s="26"/>
      <c r="V478" s="26"/>
      <c r="W478" s="26"/>
      <c r="X478" s="26"/>
      <c r="Y478" s="26"/>
      <c r="Z478" s="26"/>
      <c r="AA478" s="26"/>
      <c r="AB478" s="26"/>
      <c r="AC478" s="26"/>
      <c r="AD478" s="26"/>
    </row>
    <row r="479" spans="1:30" ht="12.75" customHeight="1">
      <c r="A479" s="26"/>
      <c r="B479" s="26"/>
      <c r="C479" s="26"/>
      <c r="D479" s="26"/>
      <c r="E479" s="26"/>
      <c r="F479" s="26"/>
      <c r="G479" s="26"/>
      <c r="H479" s="26"/>
      <c r="I479" s="26"/>
      <c r="J479" s="26"/>
      <c r="K479" s="26"/>
      <c r="L479" s="26"/>
      <c r="M479" s="26"/>
      <c r="N479" s="26"/>
      <c r="O479" s="26"/>
      <c r="P479" s="26"/>
      <c r="Q479" s="26"/>
      <c r="R479" s="26"/>
      <c r="S479" s="26"/>
      <c r="T479" s="26"/>
      <c r="U479" s="26"/>
      <c r="V479" s="26"/>
      <c r="W479" s="26"/>
      <c r="X479" s="26"/>
      <c r="Y479" s="26"/>
      <c r="Z479" s="26"/>
      <c r="AA479" s="26"/>
      <c r="AB479" s="26"/>
      <c r="AC479" s="26"/>
      <c r="AD479" s="26"/>
    </row>
    <row r="480" spans="1:30" ht="12.75" customHeight="1">
      <c r="A480" s="26"/>
      <c r="B480" s="26"/>
      <c r="C480" s="26"/>
      <c r="D480" s="26"/>
      <c r="E480" s="26"/>
      <c r="F480" s="26"/>
      <c r="G480" s="26"/>
      <c r="H480" s="26"/>
      <c r="I480" s="26"/>
      <c r="J480" s="26"/>
      <c r="K480" s="26"/>
      <c r="L480" s="26"/>
      <c r="M480" s="26"/>
      <c r="N480" s="26"/>
      <c r="O480" s="26"/>
      <c r="P480" s="26"/>
      <c r="Q480" s="26"/>
      <c r="R480" s="26"/>
      <c r="S480" s="26"/>
      <c r="T480" s="26"/>
      <c r="U480" s="26"/>
      <c r="V480" s="26"/>
      <c r="W480" s="26"/>
      <c r="X480" s="26"/>
      <c r="Y480" s="26"/>
      <c r="Z480" s="26"/>
      <c r="AA480" s="26"/>
      <c r="AB480" s="26"/>
      <c r="AC480" s="26"/>
      <c r="AD480" s="26"/>
    </row>
    <row r="481" spans="1:30" ht="12.75" customHeight="1">
      <c r="A481" s="26"/>
      <c r="B481" s="26"/>
      <c r="C481" s="26"/>
      <c r="D481" s="26"/>
      <c r="E481" s="26"/>
      <c r="F481" s="26"/>
      <c r="G481" s="26"/>
      <c r="H481" s="26"/>
      <c r="I481" s="26"/>
      <c r="J481" s="26"/>
      <c r="K481" s="26"/>
      <c r="L481" s="26"/>
      <c r="M481" s="26"/>
      <c r="N481" s="26"/>
      <c r="O481" s="26"/>
      <c r="P481" s="26"/>
      <c r="Q481" s="26"/>
      <c r="R481" s="26"/>
      <c r="S481" s="26"/>
      <c r="T481" s="26"/>
      <c r="U481" s="26"/>
      <c r="V481" s="26"/>
      <c r="W481" s="26"/>
      <c r="X481" s="26"/>
      <c r="Y481" s="26"/>
      <c r="Z481" s="26"/>
      <c r="AA481" s="26"/>
      <c r="AB481" s="26"/>
      <c r="AC481" s="26"/>
      <c r="AD481" s="26"/>
    </row>
    <row r="482" spans="1:30" ht="12.75" customHeight="1">
      <c r="A482" s="26"/>
      <c r="B482" s="26"/>
      <c r="C482" s="26"/>
      <c r="D482" s="26"/>
      <c r="E482" s="26"/>
      <c r="F482" s="26"/>
      <c r="G482" s="26"/>
      <c r="H482" s="26"/>
      <c r="I482" s="26"/>
      <c r="J482" s="26"/>
      <c r="K482" s="26"/>
      <c r="L482" s="26"/>
      <c r="M482" s="26"/>
      <c r="N482" s="26"/>
      <c r="O482" s="26"/>
      <c r="P482" s="26"/>
      <c r="Q482" s="26"/>
      <c r="R482" s="26"/>
      <c r="S482" s="26"/>
      <c r="T482" s="26"/>
      <c r="U482" s="26"/>
      <c r="V482" s="26"/>
      <c r="W482" s="26"/>
      <c r="X482" s="26"/>
      <c r="Y482" s="26"/>
      <c r="Z482" s="26"/>
      <c r="AA482" s="26"/>
      <c r="AB482" s="26"/>
      <c r="AC482" s="26"/>
      <c r="AD482" s="26"/>
    </row>
    <row r="483" spans="1:30" ht="12.75" customHeight="1">
      <c r="A483" s="26"/>
      <c r="B483" s="26"/>
      <c r="C483" s="26"/>
      <c r="D483" s="26"/>
      <c r="E483" s="26"/>
      <c r="F483" s="26"/>
      <c r="G483" s="26"/>
      <c r="H483" s="26"/>
      <c r="I483" s="26"/>
      <c r="J483" s="26"/>
      <c r="K483" s="26"/>
      <c r="L483" s="26"/>
      <c r="M483" s="26"/>
      <c r="N483" s="26"/>
      <c r="O483" s="26"/>
      <c r="P483" s="26"/>
      <c r="Q483" s="26"/>
      <c r="R483" s="26"/>
      <c r="S483" s="26"/>
      <c r="T483" s="26"/>
      <c r="U483" s="26"/>
      <c r="V483" s="26"/>
      <c r="W483" s="26"/>
      <c r="X483" s="26"/>
      <c r="Y483" s="26"/>
      <c r="Z483" s="26"/>
      <c r="AA483" s="26"/>
      <c r="AB483" s="26"/>
      <c r="AC483" s="26"/>
      <c r="AD483" s="26"/>
    </row>
    <row r="484" spans="1:30" ht="12.75" customHeight="1">
      <c r="A484" s="26"/>
      <c r="B484" s="26"/>
      <c r="C484" s="26"/>
      <c r="D484" s="26"/>
      <c r="E484" s="26"/>
      <c r="F484" s="26"/>
      <c r="G484" s="26"/>
      <c r="H484" s="26"/>
      <c r="I484" s="26"/>
      <c r="J484" s="26"/>
      <c r="K484" s="26"/>
      <c r="L484" s="26"/>
      <c r="M484" s="26"/>
      <c r="N484" s="26"/>
      <c r="O484" s="26"/>
      <c r="P484" s="26"/>
      <c r="Q484" s="26"/>
      <c r="R484" s="26"/>
      <c r="S484" s="26"/>
      <c r="T484" s="26"/>
      <c r="U484" s="26"/>
      <c r="V484" s="26"/>
      <c r="W484" s="26"/>
      <c r="X484" s="26"/>
      <c r="Y484" s="26"/>
      <c r="Z484" s="26"/>
      <c r="AA484" s="26"/>
      <c r="AB484" s="26"/>
      <c r="AC484" s="26"/>
      <c r="AD484" s="26"/>
    </row>
    <row r="485" spans="1:30" ht="12.75" customHeight="1">
      <c r="A485" s="26"/>
      <c r="B485" s="26"/>
      <c r="C485" s="26"/>
      <c r="D485" s="26"/>
      <c r="E485" s="26"/>
      <c r="F485" s="26"/>
      <c r="G485" s="26"/>
      <c r="H485" s="26"/>
      <c r="I485" s="26"/>
      <c r="J485" s="26"/>
      <c r="K485" s="26"/>
      <c r="L485" s="26"/>
      <c r="M485" s="26"/>
      <c r="N485" s="26"/>
      <c r="O485" s="26"/>
      <c r="P485" s="26"/>
      <c r="Q485" s="26"/>
      <c r="R485" s="26"/>
      <c r="S485" s="26"/>
      <c r="T485" s="26"/>
      <c r="U485" s="26"/>
      <c r="V485" s="26"/>
      <c r="W485" s="26"/>
      <c r="X485" s="26"/>
      <c r="Y485" s="26"/>
      <c r="Z485" s="26"/>
      <c r="AA485" s="26"/>
      <c r="AB485" s="26"/>
      <c r="AC485" s="26"/>
      <c r="AD485" s="26"/>
    </row>
    <row r="486" spans="1:30" ht="12.75" customHeight="1">
      <c r="A486" s="26"/>
      <c r="B486" s="26"/>
      <c r="C486" s="26"/>
      <c r="D486" s="26"/>
      <c r="E486" s="26"/>
      <c r="F486" s="26"/>
      <c r="G486" s="26"/>
      <c r="H486" s="26"/>
      <c r="I486" s="26"/>
      <c r="J486" s="26"/>
      <c r="K486" s="26"/>
      <c r="L486" s="26"/>
      <c r="M486" s="26"/>
      <c r="N486" s="26"/>
      <c r="O486" s="26"/>
      <c r="P486" s="26"/>
      <c r="Q486" s="26"/>
      <c r="R486" s="26"/>
      <c r="S486" s="26"/>
      <c r="T486" s="26"/>
      <c r="U486" s="26"/>
      <c r="V486" s="26"/>
      <c r="W486" s="26"/>
      <c r="X486" s="26"/>
      <c r="Y486" s="26"/>
      <c r="Z486" s="26"/>
      <c r="AA486" s="26"/>
      <c r="AB486" s="26"/>
      <c r="AC486" s="26"/>
      <c r="AD486" s="26"/>
    </row>
    <row r="487" spans="1:30" ht="12.75" customHeight="1">
      <c r="A487" s="26"/>
      <c r="B487" s="26"/>
      <c r="C487" s="26"/>
      <c r="D487" s="26"/>
      <c r="E487" s="26"/>
      <c r="F487" s="26"/>
      <c r="G487" s="26"/>
      <c r="H487" s="26"/>
      <c r="I487" s="26"/>
      <c r="J487" s="26"/>
      <c r="K487" s="26"/>
      <c r="L487" s="26"/>
      <c r="M487" s="26"/>
      <c r="N487" s="26"/>
      <c r="O487" s="26"/>
      <c r="P487" s="26"/>
      <c r="Q487" s="26"/>
      <c r="R487" s="26"/>
      <c r="S487" s="26"/>
      <c r="T487" s="26"/>
      <c r="U487" s="26"/>
      <c r="V487" s="26"/>
      <c r="W487" s="26"/>
      <c r="X487" s="26"/>
      <c r="Y487" s="26"/>
      <c r="Z487" s="26"/>
      <c r="AA487" s="26"/>
      <c r="AB487" s="26"/>
      <c r="AC487" s="26"/>
      <c r="AD487" s="26"/>
    </row>
    <row r="488" spans="1:30" ht="12.75" customHeight="1">
      <c r="A488" s="26"/>
      <c r="B488" s="26"/>
      <c r="C488" s="26"/>
      <c r="D488" s="26"/>
      <c r="E488" s="26"/>
      <c r="F488" s="26"/>
      <c r="G488" s="26"/>
      <c r="H488" s="26"/>
      <c r="I488" s="26"/>
      <c r="J488" s="26"/>
      <c r="K488" s="26"/>
      <c r="L488" s="26"/>
      <c r="M488" s="26"/>
      <c r="N488" s="26"/>
      <c r="O488" s="26"/>
      <c r="P488" s="26"/>
      <c r="Q488" s="26"/>
      <c r="R488" s="26"/>
      <c r="S488" s="26"/>
      <c r="T488" s="26"/>
      <c r="U488" s="26"/>
      <c r="V488" s="26"/>
      <c r="W488" s="26"/>
      <c r="X488" s="26"/>
      <c r="Y488" s="26"/>
      <c r="Z488" s="26"/>
      <c r="AA488" s="26"/>
      <c r="AB488" s="26"/>
      <c r="AC488" s="26"/>
      <c r="AD488" s="26"/>
    </row>
    <row r="489" spans="1:30" ht="12.75" customHeight="1">
      <c r="A489" s="26"/>
      <c r="B489" s="26"/>
      <c r="C489" s="26"/>
      <c r="D489" s="26"/>
      <c r="E489" s="26"/>
      <c r="F489" s="26"/>
      <c r="G489" s="26"/>
      <c r="H489" s="26"/>
      <c r="I489" s="26"/>
      <c r="J489" s="26"/>
      <c r="K489" s="26"/>
      <c r="L489" s="26"/>
      <c r="M489" s="26"/>
      <c r="N489" s="26"/>
      <c r="O489" s="26"/>
      <c r="P489" s="26"/>
      <c r="Q489" s="26"/>
      <c r="R489" s="26"/>
      <c r="S489" s="26"/>
      <c r="T489" s="26"/>
      <c r="U489" s="26"/>
      <c r="V489" s="26"/>
      <c r="W489" s="26"/>
      <c r="X489" s="26"/>
      <c r="Y489" s="26"/>
      <c r="Z489" s="26"/>
      <c r="AA489" s="26"/>
      <c r="AB489" s="26"/>
      <c r="AC489" s="26"/>
      <c r="AD489" s="26"/>
    </row>
    <row r="490" spans="1:30" ht="12.75" customHeight="1">
      <c r="A490" s="26"/>
      <c r="B490" s="26"/>
      <c r="C490" s="26"/>
      <c r="D490" s="26"/>
      <c r="E490" s="26"/>
      <c r="F490" s="26"/>
      <c r="G490" s="26"/>
      <c r="H490" s="26"/>
      <c r="I490" s="26"/>
      <c r="J490" s="26"/>
      <c r="K490" s="26"/>
      <c r="L490" s="26"/>
      <c r="M490" s="26"/>
      <c r="N490" s="26"/>
      <c r="O490" s="26"/>
      <c r="P490" s="26"/>
      <c r="Q490" s="26"/>
      <c r="R490" s="26"/>
      <c r="S490" s="26"/>
      <c r="T490" s="26"/>
      <c r="U490" s="26"/>
      <c r="V490" s="26"/>
      <c r="W490" s="26"/>
      <c r="X490" s="26"/>
      <c r="Y490" s="26"/>
      <c r="Z490" s="26"/>
      <c r="AA490" s="26"/>
      <c r="AB490" s="26"/>
      <c r="AC490" s="26"/>
      <c r="AD490" s="26"/>
    </row>
    <row r="491" spans="1:30" ht="12.75" customHeight="1">
      <c r="A491" s="26"/>
      <c r="B491" s="26"/>
      <c r="C491" s="26"/>
      <c r="D491" s="26"/>
      <c r="E491" s="26"/>
      <c r="F491" s="26"/>
      <c r="G491" s="26"/>
      <c r="H491" s="26"/>
      <c r="I491" s="26"/>
      <c r="J491" s="26"/>
      <c r="K491" s="26"/>
      <c r="L491" s="26"/>
      <c r="M491" s="26"/>
      <c r="N491" s="26"/>
      <c r="O491" s="26"/>
      <c r="P491" s="26"/>
      <c r="Q491" s="26"/>
      <c r="R491" s="26"/>
      <c r="S491" s="26"/>
      <c r="T491" s="26"/>
      <c r="U491" s="26"/>
      <c r="V491" s="26"/>
      <c r="W491" s="26"/>
      <c r="X491" s="26"/>
      <c r="Y491" s="26"/>
      <c r="Z491" s="26"/>
      <c r="AA491" s="26"/>
      <c r="AB491" s="26"/>
      <c r="AC491" s="26"/>
      <c r="AD491" s="26"/>
    </row>
    <row r="492" spans="1:30" ht="12.75" customHeight="1">
      <c r="A492" s="26"/>
      <c r="B492" s="26"/>
      <c r="C492" s="26"/>
      <c r="D492" s="26"/>
      <c r="E492" s="26"/>
      <c r="F492" s="26"/>
      <c r="G492" s="26"/>
      <c r="H492" s="26"/>
      <c r="I492" s="26"/>
      <c r="J492" s="26"/>
      <c r="K492" s="26"/>
      <c r="L492" s="26"/>
      <c r="M492" s="26"/>
      <c r="N492" s="26"/>
      <c r="O492" s="26"/>
      <c r="P492" s="26"/>
      <c r="Q492" s="26"/>
      <c r="R492" s="26"/>
      <c r="S492" s="26"/>
      <c r="T492" s="26"/>
      <c r="U492" s="26"/>
      <c r="V492" s="26"/>
      <c r="W492" s="26"/>
      <c r="X492" s="26"/>
      <c r="Y492" s="26"/>
      <c r="Z492" s="26"/>
      <c r="AA492" s="26"/>
      <c r="AB492" s="26"/>
      <c r="AC492" s="26"/>
      <c r="AD492" s="26"/>
    </row>
    <row r="493" spans="1:30" ht="12.75" customHeight="1">
      <c r="A493" s="26"/>
      <c r="B493" s="26"/>
      <c r="C493" s="26"/>
      <c r="D493" s="26"/>
      <c r="E493" s="26"/>
      <c r="F493" s="26"/>
      <c r="G493" s="26"/>
      <c r="H493" s="26"/>
      <c r="I493" s="26"/>
      <c r="J493" s="26"/>
      <c r="K493" s="26"/>
      <c r="L493" s="26"/>
      <c r="M493" s="26"/>
      <c r="N493" s="26"/>
      <c r="O493" s="26"/>
      <c r="P493" s="26"/>
      <c r="Q493" s="26"/>
      <c r="R493" s="26"/>
      <c r="S493" s="26"/>
      <c r="T493" s="26"/>
      <c r="U493" s="26"/>
      <c r="V493" s="26"/>
      <c r="W493" s="26"/>
      <c r="X493" s="26"/>
      <c r="Y493" s="26"/>
      <c r="Z493" s="26"/>
      <c r="AA493" s="26"/>
      <c r="AB493" s="26"/>
      <c r="AC493" s="26"/>
      <c r="AD493" s="26"/>
    </row>
    <row r="494" spans="1:30" ht="12.75" customHeight="1">
      <c r="A494" s="26"/>
      <c r="B494" s="26"/>
      <c r="C494" s="26"/>
      <c r="D494" s="26"/>
      <c r="E494" s="26"/>
      <c r="F494" s="26"/>
      <c r="G494" s="26"/>
      <c r="H494" s="26"/>
      <c r="I494" s="26"/>
      <c r="J494" s="26"/>
      <c r="K494" s="26"/>
      <c r="L494" s="26"/>
      <c r="M494" s="26"/>
      <c r="N494" s="26"/>
      <c r="O494" s="26"/>
      <c r="P494" s="26"/>
      <c r="Q494" s="26"/>
      <c r="R494" s="26"/>
      <c r="S494" s="26"/>
      <c r="T494" s="26"/>
      <c r="U494" s="26"/>
      <c r="V494" s="26"/>
      <c r="W494" s="26"/>
      <c r="X494" s="26"/>
      <c r="Y494" s="26"/>
      <c r="Z494" s="26"/>
      <c r="AA494" s="26"/>
      <c r="AB494" s="26"/>
      <c r="AC494" s="26"/>
      <c r="AD494" s="26"/>
    </row>
    <row r="495" spans="1:30" ht="12.75" customHeight="1">
      <c r="A495" s="26"/>
      <c r="B495" s="26"/>
      <c r="C495" s="26"/>
      <c r="D495" s="26"/>
      <c r="E495" s="26"/>
      <c r="F495" s="26"/>
      <c r="G495" s="26"/>
      <c r="H495" s="26"/>
      <c r="I495" s="26"/>
      <c r="J495" s="26"/>
      <c r="K495" s="26"/>
      <c r="L495" s="26"/>
      <c r="M495" s="26"/>
      <c r="N495" s="26"/>
      <c r="O495" s="26"/>
      <c r="P495" s="26"/>
      <c r="Q495" s="26"/>
      <c r="R495" s="26"/>
      <c r="S495" s="26"/>
      <c r="T495" s="26"/>
      <c r="U495" s="26"/>
      <c r="V495" s="26"/>
      <c r="W495" s="26"/>
      <c r="X495" s="26"/>
      <c r="Y495" s="26"/>
      <c r="Z495" s="26"/>
      <c r="AA495" s="26"/>
      <c r="AB495" s="26"/>
      <c r="AC495" s="26"/>
      <c r="AD495" s="26"/>
    </row>
    <row r="496" spans="1:30" ht="12.75" customHeight="1">
      <c r="A496" s="26"/>
      <c r="B496" s="26"/>
      <c r="C496" s="26"/>
      <c r="D496" s="26"/>
      <c r="E496" s="26"/>
      <c r="F496" s="26"/>
      <c r="G496" s="26"/>
      <c r="H496" s="26"/>
      <c r="I496" s="26"/>
      <c r="J496" s="26"/>
      <c r="K496" s="26"/>
      <c r="L496" s="26"/>
      <c r="M496" s="26"/>
      <c r="N496" s="26"/>
      <c r="O496" s="26"/>
      <c r="P496" s="26"/>
      <c r="Q496" s="26"/>
      <c r="R496" s="26"/>
      <c r="S496" s="26"/>
      <c r="T496" s="26"/>
      <c r="U496" s="26"/>
      <c r="V496" s="26"/>
      <c r="W496" s="26"/>
      <c r="X496" s="26"/>
      <c r="Y496" s="26"/>
      <c r="Z496" s="26"/>
      <c r="AA496" s="26"/>
      <c r="AB496" s="26"/>
      <c r="AC496" s="26"/>
      <c r="AD496" s="26"/>
    </row>
    <row r="497" spans="1:30" ht="12.75" customHeight="1">
      <c r="A497" s="26"/>
      <c r="B497" s="26"/>
      <c r="C497" s="26"/>
      <c r="D497" s="26"/>
      <c r="E497" s="26"/>
      <c r="F497" s="26"/>
      <c r="G497" s="26"/>
      <c r="H497" s="26"/>
      <c r="I497" s="26"/>
      <c r="J497" s="26"/>
      <c r="K497" s="26"/>
      <c r="L497" s="26"/>
      <c r="M497" s="26"/>
      <c r="N497" s="26"/>
      <c r="O497" s="26"/>
      <c r="P497" s="26"/>
      <c r="Q497" s="26"/>
      <c r="R497" s="26"/>
      <c r="S497" s="26"/>
      <c r="T497" s="26"/>
      <c r="U497" s="26"/>
      <c r="V497" s="26"/>
      <c r="W497" s="26"/>
      <c r="X497" s="26"/>
      <c r="Y497" s="26"/>
      <c r="Z497" s="26"/>
      <c r="AA497" s="26"/>
      <c r="AB497" s="26"/>
      <c r="AC497" s="26"/>
      <c r="AD497" s="26"/>
    </row>
    <row r="498" spans="1:30" ht="12.75" customHeight="1">
      <c r="A498" s="26"/>
      <c r="B498" s="26"/>
      <c r="C498" s="26"/>
      <c r="D498" s="26"/>
      <c r="E498" s="26"/>
      <c r="F498" s="26"/>
      <c r="G498" s="26"/>
      <c r="H498" s="26"/>
      <c r="I498" s="26"/>
      <c r="J498" s="26"/>
      <c r="K498" s="26"/>
      <c r="L498" s="26"/>
      <c r="M498" s="26"/>
      <c r="N498" s="26"/>
      <c r="O498" s="26"/>
      <c r="P498" s="26"/>
      <c r="Q498" s="26"/>
      <c r="R498" s="26"/>
      <c r="S498" s="26"/>
      <c r="T498" s="26"/>
      <c r="U498" s="26"/>
      <c r="V498" s="26"/>
      <c r="W498" s="26"/>
      <c r="X498" s="26"/>
      <c r="Y498" s="26"/>
      <c r="Z498" s="26"/>
      <c r="AA498" s="26"/>
      <c r="AB498" s="26"/>
      <c r="AC498" s="26"/>
      <c r="AD498" s="26"/>
    </row>
    <row r="499" spans="1:30" ht="12.75" customHeight="1">
      <c r="A499" s="26"/>
      <c r="B499" s="26"/>
      <c r="C499" s="26"/>
      <c r="D499" s="26"/>
      <c r="E499" s="26"/>
      <c r="F499" s="26"/>
      <c r="G499" s="26"/>
      <c r="H499" s="26"/>
      <c r="I499" s="26"/>
      <c r="J499" s="26"/>
      <c r="K499" s="26"/>
      <c r="L499" s="26"/>
      <c r="M499" s="26"/>
      <c r="N499" s="26"/>
      <c r="O499" s="26"/>
      <c r="P499" s="26"/>
      <c r="Q499" s="26"/>
      <c r="R499" s="26"/>
      <c r="S499" s="26"/>
      <c r="T499" s="26"/>
      <c r="U499" s="26"/>
      <c r="V499" s="26"/>
      <c r="W499" s="26"/>
      <c r="X499" s="26"/>
      <c r="Y499" s="26"/>
      <c r="Z499" s="26"/>
      <c r="AA499" s="26"/>
      <c r="AB499" s="26"/>
      <c r="AC499" s="26"/>
      <c r="AD499" s="26"/>
    </row>
    <row r="500" spans="1:30" ht="12.75" customHeight="1">
      <c r="A500" s="26"/>
      <c r="B500" s="26"/>
      <c r="C500" s="26"/>
      <c r="D500" s="26"/>
      <c r="E500" s="26"/>
      <c r="F500" s="26"/>
      <c r="G500" s="26"/>
      <c r="H500" s="26"/>
      <c r="I500" s="26"/>
      <c r="J500" s="26"/>
      <c r="K500" s="26"/>
      <c r="L500" s="26"/>
      <c r="M500" s="26"/>
      <c r="N500" s="26"/>
      <c r="O500" s="26"/>
      <c r="P500" s="26"/>
      <c r="Q500" s="26"/>
      <c r="R500" s="26"/>
      <c r="S500" s="26"/>
      <c r="T500" s="26"/>
      <c r="U500" s="26"/>
      <c r="V500" s="26"/>
      <c r="W500" s="26"/>
      <c r="X500" s="26"/>
      <c r="Y500" s="26"/>
      <c r="Z500" s="26"/>
      <c r="AA500" s="26"/>
      <c r="AB500" s="26"/>
      <c r="AC500" s="26"/>
      <c r="AD500" s="26"/>
    </row>
    <row r="501" spans="1:30" ht="12.75" customHeight="1">
      <c r="A501" s="26"/>
      <c r="B501" s="26"/>
      <c r="C501" s="26"/>
      <c r="D501" s="26"/>
      <c r="E501" s="26"/>
      <c r="F501" s="26"/>
      <c r="G501" s="26"/>
      <c r="H501" s="26"/>
      <c r="I501" s="26"/>
      <c r="J501" s="26"/>
      <c r="K501" s="26"/>
      <c r="L501" s="26"/>
      <c r="M501" s="26"/>
      <c r="N501" s="26"/>
      <c r="O501" s="26"/>
      <c r="P501" s="26"/>
      <c r="Q501" s="26"/>
      <c r="R501" s="26"/>
      <c r="S501" s="26"/>
      <c r="T501" s="26"/>
      <c r="U501" s="26"/>
      <c r="V501" s="26"/>
      <c r="W501" s="26"/>
      <c r="X501" s="26"/>
      <c r="Y501" s="26"/>
      <c r="Z501" s="26"/>
      <c r="AA501" s="26"/>
      <c r="AB501" s="26"/>
      <c r="AC501" s="26"/>
      <c r="AD501" s="26"/>
    </row>
    <row r="502" spans="1:30" ht="12.75" customHeight="1">
      <c r="A502" s="26"/>
      <c r="B502" s="26"/>
      <c r="C502" s="26"/>
      <c r="D502" s="26"/>
      <c r="E502" s="26"/>
      <c r="F502" s="26"/>
      <c r="G502" s="26"/>
      <c r="H502" s="26"/>
      <c r="I502" s="26"/>
      <c r="J502" s="26"/>
      <c r="K502" s="26"/>
      <c r="L502" s="26"/>
      <c r="M502" s="26"/>
      <c r="N502" s="26"/>
      <c r="O502" s="26"/>
      <c r="P502" s="26"/>
      <c r="Q502" s="26"/>
      <c r="R502" s="26"/>
      <c r="S502" s="26"/>
      <c r="T502" s="26"/>
      <c r="U502" s="26"/>
      <c r="V502" s="26"/>
      <c r="W502" s="26"/>
      <c r="X502" s="26"/>
      <c r="Y502" s="26"/>
      <c r="Z502" s="26"/>
      <c r="AA502" s="26"/>
      <c r="AB502" s="26"/>
      <c r="AC502" s="26"/>
      <c r="AD502" s="26"/>
    </row>
    <row r="503" spans="1:30" ht="12.75" customHeight="1">
      <c r="A503" s="26"/>
      <c r="B503" s="26"/>
      <c r="C503" s="26"/>
      <c r="D503" s="26"/>
      <c r="E503" s="26"/>
      <c r="F503" s="26"/>
      <c r="G503" s="26"/>
      <c r="H503" s="26"/>
      <c r="I503" s="26"/>
      <c r="J503" s="26"/>
      <c r="K503" s="26"/>
      <c r="L503" s="26"/>
      <c r="M503" s="26"/>
      <c r="N503" s="26"/>
      <c r="O503" s="26"/>
      <c r="P503" s="26"/>
      <c r="Q503" s="26"/>
      <c r="R503" s="26"/>
      <c r="S503" s="26"/>
      <c r="T503" s="26"/>
      <c r="U503" s="26"/>
      <c r="V503" s="26"/>
      <c r="W503" s="26"/>
      <c r="X503" s="26"/>
      <c r="Y503" s="26"/>
      <c r="Z503" s="26"/>
      <c r="AA503" s="26"/>
      <c r="AB503" s="26"/>
      <c r="AC503" s="26"/>
      <c r="AD503" s="26"/>
    </row>
    <row r="504" spans="1:30" ht="12.75" customHeight="1">
      <c r="A504" s="26"/>
      <c r="B504" s="26"/>
      <c r="C504" s="26"/>
      <c r="D504" s="26"/>
      <c r="E504" s="26"/>
      <c r="F504" s="26"/>
      <c r="G504" s="26"/>
      <c r="H504" s="26"/>
      <c r="I504" s="26"/>
      <c r="J504" s="26"/>
      <c r="K504" s="26"/>
      <c r="L504" s="26"/>
      <c r="M504" s="26"/>
      <c r="N504" s="26"/>
      <c r="O504" s="26"/>
      <c r="P504" s="26"/>
      <c r="Q504" s="26"/>
      <c r="R504" s="26"/>
      <c r="S504" s="26"/>
      <c r="T504" s="26"/>
      <c r="U504" s="26"/>
      <c r="V504" s="26"/>
      <c r="W504" s="26"/>
      <c r="X504" s="26"/>
      <c r="Y504" s="26"/>
      <c r="Z504" s="26"/>
      <c r="AA504" s="26"/>
      <c r="AB504" s="26"/>
      <c r="AC504" s="26"/>
      <c r="AD504" s="26"/>
    </row>
    <row r="505" spans="1:30" ht="12.75" customHeight="1">
      <c r="A505" s="26"/>
      <c r="B505" s="26"/>
      <c r="C505" s="26"/>
      <c r="D505" s="26"/>
      <c r="E505" s="26"/>
      <c r="F505" s="26"/>
      <c r="G505" s="26"/>
      <c r="H505" s="26"/>
      <c r="I505" s="26"/>
      <c r="J505" s="26"/>
      <c r="K505" s="26"/>
      <c r="L505" s="26"/>
      <c r="M505" s="26"/>
      <c r="N505" s="26"/>
      <c r="O505" s="26"/>
      <c r="P505" s="26"/>
      <c r="Q505" s="26"/>
      <c r="R505" s="26"/>
      <c r="S505" s="26"/>
      <c r="T505" s="26"/>
      <c r="U505" s="26"/>
      <c r="V505" s="26"/>
      <c r="W505" s="26"/>
      <c r="X505" s="26"/>
      <c r="Y505" s="26"/>
      <c r="Z505" s="26"/>
      <c r="AA505" s="26"/>
      <c r="AB505" s="26"/>
      <c r="AC505" s="26"/>
      <c r="AD505" s="26"/>
    </row>
    <row r="506" spans="1:30" ht="12.75" customHeight="1">
      <c r="A506" s="26"/>
      <c r="B506" s="26"/>
      <c r="C506" s="26"/>
      <c r="D506" s="26"/>
      <c r="E506" s="26"/>
      <c r="F506" s="26"/>
      <c r="G506" s="26"/>
      <c r="H506" s="26"/>
      <c r="I506" s="26"/>
      <c r="J506" s="26"/>
      <c r="K506" s="26"/>
      <c r="L506" s="26"/>
      <c r="M506" s="26"/>
      <c r="N506" s="26"/>
      <c r="O506" s="26"/>
      <c r="P506" s="26"/>
      <c r="Q506" s="26"/>
      <c r="R506" s="26"/>
      <c r="S506" s="26"/>
      <c r="T506" s="26"/>
      <c r="U506" s="26"/>
      <c r="V506" s="26"/>
      <c r="W506" s="26"/>
      <c r="X506" s="26"/>
      <c r="Y506" s="26"/>
      <c r="Z506" s="26"/>
      <c r="AA506" s="26"/>
      <c r="AB506" s="26"/>
      <c r="AC506" s="26"/>
      <c r="AD506" s="26"/>
    </row>
    <row r="507" spans="1:30" ht="12.75" customHeight="1">
      <c r="A507" s="26"/>
      <c r="B507" s="26"/>
      <c r="C507" s="26"/>
      <c r="D507" s="26"/>
      <c r="E507" s="26"/>
      <c r="F507" s="26"/>
      <c r="G507" s="26"/>
      <c r="H507" s="26"/>
      <c r="I507" s="26"/>
      <c r="J507" s="26"/>
      <c r="K507" s="26"/>
      <c r="L507" s="26"/>
      <c r="M507" s="26"/>
      <c r="N507" s="26"/>
      <c r="O507" s="26"/>
      <c r="P507" s="26"/>
      <c r="Q507" s="26"/>
      <c r="R507" s="26"/>
      <c r="S507" s="26"/>
      <c r="T507" s="26"/>
      <c r="U507" s="26"/>
      <c r="V507" s="26"/>
      <c r="W507" s="26"/>
      <c r="X507" s="26"/>
      <c r="Y507" s="26"/>
      <c r="Z507" s="26"/>
      <c r="AA507" s="26"/>
      <c r="AB507" s="26"/>
      <c r="AC507" s="26"/>
      <c r="AD507" s="26"/>
    </row>
    <row r="508" spans="1:30" ht="12.75" customHeight="1">
      <c r="A508" s="26"/>
      <c r="B508" s="26"/>
      <c r="C508" s="26"/>
      <c r="D508" s="26"/>
      <c r="E508" s="26"/>
      <c r="F508" s="26"/>
      <c r="G508" s="26"/>
      <c r="H508" s="26"/>
      <c r="I508" s="26"/>
      <c r="J508" s="26"/>
      <c r="K508" s="26"/>
      <c r="L508" s="26"/>
      <c r="M508" s="26"/>
      <c r="N508" s="26"/>
      <c r="O508" s="26"/>
      <c r="P508" s="26"/>
      <c r="Q508" s="26"/>
      <c r="R508" s="26"/>
      <c r="S508" s="26"/>
      <c r="T508" s="26"/>
      <c r="U508" s="26"/>
      <c r="V508" s="26"/>
      <c r="W508" s="26"/>
      <c r="X508" s="26"/>
      <c r="Y508" s="26"/>
      <c r="Z508" s="26"/>
      <c r="AA508" s="26"/>
      <c r="AB508" s="26"/>
      <c r="AC508" s="26"/>
      <c r="AD508" s="26"/>
    </row>
    <row r="509" spans="1:30" ht="12.75" customHeight="1">
      <c r="A509" s="26"/>
      <c r="B509" s="26"/>
      <c r="C509" s="26"/>
      <c r="D509" s="26"/>
      <c r="E509" s="26"/>
      <c r="F509" s="26"/>
      <c r="G509" s="26"/>
      <c r="H509" s="26"/>
      <c r="I509" s="26"/>
      <c r="J509" s="26"/>
      <c r="K509" s="26"/>
      <c r="L509" s="26"/>
      <c r="M509" s="26"/>
      <c r="N509" s="26"/>
      <c r="O509" s="26"/>
      <c r="P509" s="26"/>
      <c r="Q509" s="26"/>
      <c r="R509" s="26"/>
      <c r="S509" s="26"/>
      <c r="T509" s="26"/>
      <c r="U509" s="26"/>
      <c r="V509" s="26"/>
      <c r="W509" s="26"/>
      <c r="X509" s="26"/>
      <c r="Y509" s="26"/>
      <c r="Z509" s="26"/>
      <c r="AA509" s="26"/>
      <c r="AB509" s="26"/>
      <c r="AC509" s="26"/>
      <c r="AD509" s="26"/>
    </row>
    <row r="510" spans="1:30" ht="12.75" customHeight="1">
      <c r="A510" s="26"/>
      <c r="B510" s="26"/>
      <c r="C510" s="26"/>
      <c r="D510" s="26"/>
      <c r="E510" s="26"/>
      <c r="F510" s="26"/>
      <c r="G510" s="26"/>
      <c r="H510" s="26"/>
      <c r="I510" s="26"/>
      <c r="J510" s="26"/>
      <c r="K510" s="26"/>
      <c r="L510" s="26"/>
      <c r="M510" s="26"/>
      <c r="N510" s="26"/>
      <c r="O510" s="26"/>
      <c r="P510" s="26"/>
      <c r="Q510" s="26"/>
      <c r="R510" s="26"/>
      <c r="S510" s="26"/>
      <c r="T510" s="26"/>
      <c r="U510" s="26"/>
      <c r="V510" s="26"/>
      <c r="W510" s="26"/>
      <c r="X510" s="26"/>
      <c r="Y510" s="26"/>
      <c r="Z510" s="26"/>
      <c r="AA510" s="26"/>
      <c r="AB510" s="26"/>
      <c r="AC510" s="26"/>
      <c r="AD510" s="26"/>
    </row>
    <row r="511" spans="1:30" ht="12.75" customHeight="1">
      <c r="A511" s="26"/>
      <c r="B511" s="26"/>
      <c r="C511" s="26"/>
      <c r="D511" s="26"/>
      <c r="E511" s="26"/>
      <c r="F511" s="26"/>
      <c r="G511" s="26"/>
      <c r="H511" s="26"/>
      <c r="I511" s="26"/>
      <c r="J511" s="26"/>
      <c r="K511" s="26"/>
      <c r="L511" s="26"/>
      <c r="M511" s="26"/>
      <c r="N511" s="26"/>
      <c r="O511" s="26"/>
      <c r="P511" s="26"/>
      <c r="Q511" s="26"/>
      <c r="R511" s="26"/>
      <c r="S511" s="26"/>
      <c r="T511" s="26"/>
      <c r="U511" s="26"/>
      <c r="V511" s="26"/>
      <c r="W511" s="26"/>
      <c r="X511" s="26"/>
      <c r="Y511" s="26"/>
      <c r="Z511" s="26"/>
      <c r="AA511" s="26"/>
      <c r="AB511" s="26"/>
      <c r="AC511" s="26"/>
      <c r="AD511" s="26"/>
    </row>
    <row r="512" spans="1:30" ht="12.75" customHeight="1">
      <c r="A512" s="26"/>
      <c r="B512" s="26"/>
      <c r="C512" s="26"/>
      <c r="D512" s="26"/>
      <c r="E512" s="26"/>
      <c r="F512" s="26"/>
      <c r="G512" s="26"/>
      <c r="H512" s="26"/>
      <c r="I512" s="26"/>
      <c r="J512" s="26"/>
      <c r="K512" s="26"/>
      <c r="L512" s="26"/>
      <c r="M512" s="26"/>
      <c r="N512" s="26"/>
      <c r="O512" s="26"/>
      <c r="P512" s="26"/>
      <c r="Q512" s="26"/>
      <c r="R512" s="26"/>
      <c r="S512" s="26"/>
      <c r="T512" s="26"/>
      <c r="U512" s="26"/>
      <c r="V512" s="26"/>
      <c r="W512" s="26"/>
      <c r="X512" s="26"/>
      <c r="Y512" s="26"/>
      <c r="Z512" s="26"/>
      <c r="AA512" s="26"/>
      <c r="AB512" s="26"/>
      <c r="AC512" s="26"/>
      <c r="AD512" s="26"/>
    </row>
    <row r="513" spans="1:30" ht="12.75" customHeight="1">
      <c r="A513" s="26"/>
      <c r="B513" s="26"/>
      <c r="C513" s="26"/>
      <c r="D513" s="26"/>
      <c r="E513" s="26"/>
      <c r="F513" s="26"/>
      <c r="G513" s="26"/>
      <c r="H513" s="26"/>
      <c r="I513" s="26"/>
      <c r="J513" s="26"/>
      <c r="K513" s="26"/>
      <c r="L513" s="26"/>
      <c r="M513" s="26"/>
      <c r="N513" s="26"/>
      <c r="O513" s="26"/>
      <c r="P513" s="26"/>
      <c r="Q513" s="26"/>
      <c r="R513" s="26"/>
      <c r="S513" s="26"/>
      <c r="T513" s="26"/>
      <c r="U513" s="26"/>
      <c r="V513" s="26"/>
      <c r="W513" s="26"/>
      <c r="X513" s="26"/>
      <c r="Y513" s="26"/>
      <c r="Z513" s="26"/>
      <c r="AA513" s="26"/>
      <c r="AB513" s="26"/>
      <c r="AC513" s="26"/>
      <c r="AD513" s="26"/>
    </row>
    <row r="514" spans="1:30" ht="12.75" customHeight="1">
      <c r="A514" s="26"/>
      <c r="B514" s="26"/>
      <c r="C514" s="26"/>
      <c r="D514" s="26"/>
      <c r="E514" s="26"/>
      <c r="F514" s="26"/>
      <c r="G514" s="26"/>
      <c r="H514" s="26"/>
      <c r="I514" s="26"/>
      <c r="J514" s="26"/>
      <c r="K514" s="26"/>
      <c r="L514" s="26"/>
      <c r="M514" s="26"/>
      <c r="N514" s="26"/>
      <c r="O514" s="26"/>
      <c r="P514" s="26"/>
      <c r="Q514" s="26"/>
      <c r="R514" s="26"/>
      <c r="S514" s="26"/>
      <c r="T514" s="26"/>
      <c r="U514" s="26"/>
      <c r="V514" s="26"/>
      <c r="W514" s="26"/>
      <c r="X514" s="26"/>
      <c r="Y514" s="26"/>
      <c r="Z514" s="26"/>
      <c r="AA514" s="26"/>
      <c r="AB514" s="26"/>
      <c r="AC514" s="26"/>
      <c r="AD514" s="26"/>
    </row>
    <row r="515" spans="1:30" ht="12.75" customHeight="1">
      <c r="A515" s="26"/>
      <c r="B515" s="26"/>
      <c r="C515" s="26"/>
      <c r="D515" s="26"/>
      <c r="E515" s="26"/>
      <c r="F515" s="26"/>
      <c r="G515" s="26"/>
      <c r="H515" s="26"/>
      <c r="I515" s="26"/>
      <c r="J515" s="26"/>
      <c r="K515" s="26"/>
      <c r="L515" s="26"/>
      <c r="M515" s="26"/>
      <c r="N515" s="26"/>
      <c r="O515" s="26"/>
      <c r="P515" s="26"/>
      <c r="Q515" s="26"/>
      <c r="R515" s="26"/>
      <c r="S515" s="26"/>
      <c r="T515" s="26"/>
      <c r="U515" s="26"/>
      <c r="V515" s="26"/>
      <c r="W515" s="26"/>
      <c r="X515" s="26"/>
      <c r="Y515" s="26"/>
      <c r="Z515" s="26"/>
      <c r="AA515" s="26"/>
      <c r="AB515" s="26"/>
      <c r="AC515" s="26"/>
      <c r="AD515" s="26"/>
    </row>
    <row r="516" spans="1:30" ht="12.75" customHeight="1">
      <c r="A516" s="26"/>
      <c r="B516" s="26"/>
      <c r="C516" s="26"/>
      <c r="D516" s="26"/>
      <c r="E516" s="26"/>
      <c r="F516" s="26"/>
      <c r="G516" s="26"/>
      <c r="H516" s="26"/>
      <c r="I516" s="26"/>
      <c r="J516" s="26"/>
      <c r="K516" s="26"/>
      <c r="L516" s="26"/>
      <c r="M516" s="26"/>
      <c r="N516" s="26"/>
      <c r="O516" s="26"/>
      <c r="P516" s="26"/>
      <c r="Q516" s="26"/>
      <c r="R516" s="26"/>
      <c r="S516" s="26"/>
      <c r="T516" s="26"/>
      <c r="U516" s="26"/>
      <c r="V516" s="26"/>
      <c r="W516" s="26"/>
      <c r="X516" s="26"/>
      <c r="Y516" s="26"/>
      <c r="Z516" s="26"/>
      <c r="AA516" s="26"/>
      <c r="AB516" s="26"/>
      <c r="AC516" s="26"/>
      <c r="AD516" s="26"/>
    </row>
    <row r="517" spans="1:30" ht="12.75" customHeight="1">
      <c r="A517" s="26"/>
      <c r="B517" s="26"/>
      <c r="C517" s="26"/>
      <c r="D517" s="26"/>
      <c r="E517" s="26"/>
      <c r="F517" s="26"/>
      <c r="G517" s="26"/>
      <c r="H517" s="26"/>
      <c r="I517" s="26"/>
      <c r="J517" s="26"/>
      <c r="K517" s="26"/>
      <c r="L517" s="26"/>
      <c r="M517" s="26"/>
      <c r="N517" s="26"/>
      <c r="O517" s="26"/>
      <c r="P517" s="26"/>
      <c r="Q517" s="26"/>
      <c r="R517" s="26"/>
      <c r="S517" s="26"/>
      <c r="T517" s="26"/>
      <c r="U517" s="26"/>
      <c r="V517" s="26"/>
      <c r="W517" s="26"/>
      <c r="X517" s="26"/>
      <c r="Y517" s="26"/>
      <c r="Z517" s="26"/>
      <c r="AA517" s="26"/>
      <c r="AB517" s="26"/>
      <c r="AC517" s="26"/>
      <c r="AD517" s="26"/>
    </row>
    <row r="518" spans="1:30" ht="12.75" customHeight="1">
      <c r="A518" s="26"/>
      <c r="B518" s="26"/>
      <c r="C518" s="26"/>
      <c r="D518" s="26"/>
      <c r="E518" s="26"/>
      <c r="F518" s="26"/>
      <c r="G518" s="26"/>
      <c r="H518" s="26"/>
      <c r="I518" s="26"/>
      <c r="J518" s="26"/>
      <c r="K518" s="26"/>
      <c r="L518" s="26"/>
      <c r="M518" s="26"/>
      <c r="N518" s="26"/>
      <c r="O518" s="26"/>
      <c r="P518" s="26"/>
      <c r="Q518" s="26"/>
      <c r="R518" s="26"/>
      <c r="S518" s="26"/>
      <c r="T518" s="26"/>
      <c r="U518" s="26"/>
      <c r="V518" s="26"/>
      <c r="W518" s="26"/>
      <c r="X518" s="26"/>
      <c r="Y518" s="26"/>
      <c r="Z518" s="26"/>
      <c r="AA518" s="26"/>
      <c r="AB518" s="26"/>
      <c r="AC518" s="26"/>
      <c r="AD518" s="26"/>
    </row>
    <row r="519" spans="1:30" ht="12.75" customHeight="1">
      <c r="A519" s="26"/>
      <c r="B519" s="26"/>
      <c r="C519" s="26"/>
      <c r="D519" s="26"/>
      <c r="E519" s="26"/>
      <c r="F519" s="26"/>
      <c r="G519" s="26"/>
      <c r="H519" s="26"/>
      <c r="I519" s="26"/>
      <c r="J519" s="26"/>
      <c r="K519" s="26"/>
      <c r="L519" s="26"/>
      <c r="M519" s="26"/>
      <c r="N519" s="26"/>
      <c r="O519" s="26"/>
      <c r="P519" s="26"/>
      <c r="Q519" s="26"/>
      <c r="R519" s="26"/>
      <c r="S519" s="26"/>
      <c r="T519" s="26"/>
      <c r="U519" s="26"/>
      <c r="V519" s="26"/>
      <c r="W519" s="26"/>
      <c r="X519" s="26"/>
      <c r="Y519" s="26"/>
      <c r="Z519" s="26"/>
      <c r="AA519" s="26"/>
      <c r="AB519" s="26"/>
      <c r="AC519" s="26"/>
      <c r="AD519" s="26"/>
    </row>
    <row r="520" spans="1:30" ht="12.75" customHeight="1">
      <c r="A520" s="26"/>
      <c r="B520" s="26"/>
      <c r="C520" s="26"/>
      <c r="D520" s="26"/>
      <c r="E520" s="26"/>
      <c r="F520" s="26"/>
      <c r="G520" s="26"/>
      <c r="H520" s="26"/>
      <c r="I520" s="26"/>
      <c r="J520" s="26"/>
      <c r="K520" s="26"/>
      <c r="L520" s="26"/>
      <c r="M520" s="26"/>
      <c r="N520" s="26"/>
      <c r="O520" s="26"/>
      <c r="P520" s="26"/>
      <c r="Q520" s="26"/>
      <c r="R520" s="26"/>
      <c r="S520" s="26"/>
      <c r="T520" s="26"/>
      <c r="U520" s="26"/>
      <c r="V520" s="26"/>
      <c r="W520" s="26"/>
      <c r="X520" s="26"/>
      <c r="Y520" s="26"/>
      <c r="Z520" s="26"/>
      <c r="AA520" s="26"/>
      <c r="AB520" s="26"/>
      <c r="AC520" s="26"/>
      <c r="AD520" s="26"/>
    </row>
    <row r="521" spans="1:30" ht="12.75" customHeight="1">
      <c r="A521" s="26"/>
      <c r="B521" s="26"/>
      <c r="C521" s="26"/>
      <c r="D521" s="26"/>
      <c r="E521" s="26"/>
      <c r="F521" s="26"/>
      <c r="G521" s="26"/>
      <c r="H521" s="26"/>
      <c r="I521" s="26"/>
      <c r="J521" s="26"/>
      <c r="K521" s="26"/>
      <c r="L521" s="26"/>
      <c r="M521" s="26"/>
      <c r="N521" s="26"/>
      <c r="O521" s="26"/>
      <c r="P521" s="26"/>
      <c r="Q521" s="26"/>
      <c r="R521" s="26"/>
      <c r="S521" s="26"/>
      <c r="T521" s="26"/>
      <c r="U521" s="26"/>
      <c r="V521" s="26"/>
      <c r="W521" s="26"/>
      <c r="X521" s="26"/>
      <c r="Y521" s="26"/>
      <c r="Z521" s="26"/>
      <c r="AA521" s="26"/>
      <c r="AB521" s="26"/>
      <c r="AC521" s="26"/>
      <c r="AD521" s="26"/>
    </row>
    <row r="522" spans="1:30" ht="12.75" customHeight="1">
      <c r="A522" s="26"/>
      <c r="B522" s="26"/>
      <c r="C522" s="26"/>
      <c r="D522" s="26"/>
      <c r="E522" s="26"/>
      <c r="F522" s="26"/>
      <c r="G522" s="26"/>
      <c r="H522" s="26"/>
      <c r="I522" s="26"/>
      <c r="J522" s="26"/>
      <c r="K522" s="26"/>
      <c r="L522" s="26"/>
      <c r="M522" s="26"/>
      <c r="N522" s="26"/>
      <c r="O522" s="26"/>
      <c r="P522" s="26"/>
      <c r="Q522" s="26"/>
      <c r="R522" s="26"/>
      <c r="S522" s="26"/>
      <c r="T522" s="26"/>
      <c r="U522" s="26"/>
      <c r="V522" s="26"/>
      <c r="W522" s="26"/>
      <c r="X522" s="26"/>
      <c r="Y522" s="26"/>
      <c r="Z522" s="26"/>
      <c r="AA522" s="26"/>
      <c r="AB522" s="26"/>
      <c r="AC522" s="26"/>
      <c r="AD522" s="26"/>
    </row>
    <row r="523" spans="1:30" ht="12.75" customHeight="1">
      <c r="A523" s="26"/>
      <c r="B523" s="26"/>
      <c r="C523" s="26"/>
      <c r="D523" s="26"/>
      <c r="E523" s="26"/>
      <c r="F523" s="26"/>
      <c r="G523" s="26"/>
      <c r="H523" s="26"/>
      <c r="I523" s="26"/>
      <c r="J523" s="26"/>
      <c r="K523" s="26"/>
      <c r="L523" s="26"/>
      <c r="M523" s="26"/>
      <c r="N523" s="26"/>
      <c r="O523" s="26"/>
      <c r="P523" s="26"/>
      <c r="Q523" s="26"/>
      <c r="R523" s="26"/>
      <c r="S523" s="26"/>
      <c r="T523" s="26"/>
      <c r="U523" s="26"/>
      <c r="V523" s="26"/>
      <c r="W523" s="26"/>
      <c r="X523" s="26"/>
      <c r="Y523" s="26"/>
      <c r="Z523" s="26"/>
      <c r="AA523" s="26"/>
      <c r="AB523" s="26"/>
      <c r="AC523" s="26"/>
      <c r="AD523" s="26"/>
    </row>
    <row r="524" spans="1:30" ht="12.75" customHeight="1">
      <c r="A524" s="26"/>
      <c r="B524" s="26"/>
      <c r="C524" s="26"/>
      <c r="D524" s="26"/>
      <c r="E524" s="26"/>
      <c r="F524" s="26"/>
      <c r="G524" s="26"/>
      <c r="H524" s="26"/>
      <c r="I524" s="26"/>
      <c r="J524" s="26"/>
      <c r="K524" s="26"/>
      <c r="L524" s="26"/>
      <c r="M524" s="26"/>
      <c r="N524" s="26"/>
      <c r="O524" s="26"/>
      <c r="P524" s="26"/>
      <c r="Q524" s="26"/>
      <c r="R524" s="26"/>
      <c r="S524" s="26"/>
      <c r="T524" s="26"/>
      <c r="U524" s="26"/>
      <c r="V524" s="26"/>
      <c r="W524" s="26"/>
      <c r="X524" s="26"/>
      <c r="Y524" s="26"/>
      <c r="Z524" s="26"/>
      <c r="AA524" s="26"/>
      <c r="AB524" s="26"/>
      <c r="AC524" s="26"/>
      <c r="AD524" s="26"/>
    </row>
    <row r="525" spans="1:30" ht="12.75" customHeight="1">
      <c r="A525" s="26"/>
      <c r="B525" s="26"/>
      <c r="C525" s="26"/>
      <c r="D525" s="26"/>
      <c r="E525" s="26"/>
      <c r="F525" s="26"/>
      <c r="G525" s="26"/>
      <c r="H525" s="26"/>
      <c r="I525" s="26"/>
      <c r="J525" s="26"/>
      <c r="K525" s="26"/>
      <c r="L525" s="26"/>
      <c r="M525" s="26"/>
      <c r="N525" s="26"/>
      <c r="O525" s="26"/>
      <c r="P525" s="26"/>
      <c r="Q525" s="26"/>
      <c r="R525" s="26"/>
      <c r="S525" s="26"/>
      <c r="T525" s="26"/>
      <c r="U525" s="26"/>
      <c r="V525" s="26"/>
      <c r="W525" s="26"/>
      <c r="X525" s="26"/>
      <c r="Y525" s="26"/>
      <c r="Z525" s="26"/>
      <c r="AA525" s="26"/>
      <c r="AB525" s="26"/>
      <c r="AC525" s="26"/>
      <c r="AD525" s="26"/>
    </row>
    <row r="526" spans="1:30" ht="12.75" customHeight="1">
      <c r="A526" s="26"/>
      <c r="B526" s="26"/>
      <c r="C526" s="26"/>
      <c r="D526" s="26"/>
      <c r="E526" s="26"/>
      <c r="F526" s="26"/>
      <c r="G526" s="26"/>
      <c r="H526" s="26"/>
      <c r="I526" s="26"/>
      <c r="J526" s="26"/>
      <c r="K526" s="26"/>
      <c r="L526" s="26"/>
      <c r="M526" s="26"/>
      <c r="N526" s="26"/>
      <c r="O526" s="26"/>
      <c r="P526" s="26"/>
      <c r="Q526" s="26"/>
      <c r="R526" s="26"/>
      <c r="S526" s="26"/>
      <c r="T526" s="26"/>
      <c r="U526" s="26"/>
      <c r="V526" s="26"/>
      <c r="W526" s="26"/>
      <c r="X526" s="26"/>
      <c r="Y526" s="26"/>
      <c r="Z526" s="26"/>
      <c r="AA526" s="26"/>
      <c r="AB526" s="26"/>
      <c r="AC526" s="26"/>
      <c r="AD526" s="26"/>
    </row>
    <row r="527" spans="1:30" ht="12.75" customHeight="1">
      <c r="A527" s="26"/>
      <c r="B527" s="26"/>
      <c r="C527" s="26"/>
      <c r="D527" s="26"/>
      <c r="E527" s="26"/>
      <c r="F527" s="26"/>
      <c r="G527" s="26"/>
      <c r="H527" s="26"/>
      <c r="I527" s="26"/>
      <c r="J527" s="26"/>
      <c r="K527" s="26"/>
      <c r="L527" s="26"/>
      <c r="M527" s="26"/>
      <c r="N527" s="26"/>
      <c r="O527" s="26"/>
      <c r="P527" s="26"/>
      <c r="Q527" s="26"/>
      <c r="R527" s="26"/>
      <c r="S527" s="26"/>
      <c r="T527" s="26"/>
      <c r="U527" s="26"/>
      <c r="V527" s="26"/>
      <c r="W527" s="26"/>
      <c r="X527" s="26"/>
      <c r="Y527" s="26"/>
      <c r="Z527" s="26"/>
      <c r="AA527" s="26"/>
      <c r="AB527" s="26"/>
      <c r="AC527" s="26"/>
      <c r="AD527" s="26"/>
    </row>
    <row r="528" spans="1:30" ht="12.75" customHeight="1">
      <c r="A528" s="26"/>
      <c r="B528" s="26"/>
      <c r="C528" s="26"/>
      <c r="D528" s="26"/>
      <c r="E528" s="26"/>
      <c r="F528" s="26"/>
      <c r="G528" s="26"/>
      <c r="H528" s="26"/>
      <c r="I528" s="26"/>
      <c r="J528" s="26"/>
      <c r="K528" s="26"/>
      <c r="L528" s="26"/>
      <c r="M528" s="26"/>
      <c r="N528" s="26"/>
      <c r="O528" s="26"/>
      <c r="P528" s="26"/>
      <c r="Q528" s="26"/>
      <c r="R528" s="26"/>
      <c r="S528" s="26"/>
      <c r="T528" s="26"/>
      <c r="U528" s="26"/>
      <c r="V528" s="26"/>
      <c r="W528" s="26"/>
      <c r="X528" s="26"/>
      <c r="Y528" s="26"/>
      <c r="Z528" s="26"/>
      <c r="AA528" s="26"/>
      <c r="AB528" s="26"/>
      <c r="AC528" s="26"/>
      <c r="AD528" s="26"/>
    </row>
    <row r="529" spans="1:30" ht="12.75" customHeight="1">
      <c r="A529" s="26"/>
      <c r="B529" s="26"/>
      <c r="C529" s="26"/>
      <c r="D529" s="26"/>
      <c r="E529" s="26"/>
      <c r="F529" s="26"/>
      <c r="G529" s="26"/>
      <c r="H529" s="26"/>
      <c r="I529" s="26"/>
      <c r="J529" s="26"/>
      <c r="K529" s="26"/>
      <c r="L529" s="26"/>
      <c r="M529" s="26"/>
      <c r="N529" s="26"/>
      <c r="O529" s="26"/>
      <c r="P529" s="26"/>
      <c r="Q529" s="26"/>
      <c r="R529" s="26"/>
      <c r="S529" s="26"/>
      <c r="T529" s="26"/>
      <c r="U529" s="26"/>
      <c r="V529" s="26"/>
      <c r="W529" s="26"/>
      <c r="X529" s="26"/>
      <c r="Y529" s="26"/>
      <c r="Z529" s="26"/>
      <c r="AA529" s="26"/>
      <c r="AB529" s="26"/>
      <c r="AC529" s="26"/>
      <c r="AD529" s="26"/>
    </row>
    <row r="530" spans="1:30" ht="12.75" customHeight="1">
      <c r="A530" s="26"/>
      <c r="B530" s="26"/>
      <c r="C530" s="26"/>
      <c r="D530" s="26"/>
      <c r="E530" s="26"/>
      <c r="F530" s="26"/>
      <c r="G530" s="26"/>
      <c r="H530" s="26"/>
      <c r="I530" s="26"/>
      <c r="J530" s="26"/>
      <c r="K530" s="26"/>
      <c r="L530" s="26"/>
      <c r="M530" s="26"/>
      <c r="N530" s="26"/>
      <c r="O530" s="26"/>
      <c r="P530" s="26"/>
      <c r="Q530" s="26"/>
      <c r="R530" s="26"/>
      <c r="S530" s="26"/>
      <c r="T530" s="26"/>
      <c r="U530" s="26"/>
      <c r="V530" s="26"/>
      <c r="W530" s="26"/>
      <c r="X530" s="26"/>
      <c r="Y530" s="26"/>
      <c r="Z530" s="26"/>
      <c r="AA530" s="26"/>
      <c r="AB530" s="26"/>
      <c r="AC530" s="26"/>
      <c r="AD530" s="26"/>
    </row>
    <row r="531" spans="1:30" ht="12.75" customHeight="1">
      <c r="A531" s="26"/>
      <c r="B531" s="26"/>
      <c r="C531" s="26"/>
      <c r="D531" s="26"/>
      <c r="E531" s="26"/>
      <c r="F531" s="26"/>
      <c r="G531" s="26"/>
      <c r="H531" s="26"/>
      <c r="I531" s="26"/>
      <c r="J531" s="26"/>
      <c r="K531" s="26"/>
      <c r="L531" s="26"/>
      <c r="M531" s="26"/>
      <c r="N531" s="26"/>
      <c r="O531" s="26"/>
      <c r="P531" s="26"/>
      <c r="Q531" s="26"/>
      <c r="R531" s="26"/>
      <c r="S531" s="26"/>
      <c r="T531" s="26"/>
      <c r="U531" s="26"/>
      <c r="V531" s="26"/>
      <c r="W531" s="26"/>
      <c r="X531" s="26"/>
      <c r="Y531" s="26"/>
      <c r="Z531" s="26"/>
      <c r="AA531" s="26"/>
      <c r="AB531" s="26"/>
      <c r="AC531" s="26"/>
      <c r="AD531" s="26"/>
    </row>
    <row r="532" spans="1:30" ht="12.75" customHeight="1">
      <c r="A532" s="26"/>
      <c r="B532" s="26"/>
      <c r="C532" s="26"/>
      <c r="D532" s="26"/>
      <c r="E532" s="26"/>
      <c r="F532" s="26"/>
      <c r="G532" s="26"/>
      <c r="H532" s="26"/>
      <c r="I532" s="26"/>
      <c r="J532" s="26"/>
      <c r="K532" s="26"/>
      <c r="L532" s="26"/>
      <c r="M532" s="26"/>
      <c r="N532" s="26"/>
      <c r="O532" s="26"/>
      <c r="P532" s="26"/>
      <c r="Q532" s="26"/>
      <c r="R532" s="26"/>
      <c r="S532" s="26"/>
      <c r="T532" s="26"/>
      <c r="U532" s="26"/>
      <c r="V532" s="26"/>
      <c r="W532" s="26"/>
      <c r="X532" s="26"/>
      <c r="Y532" s="26"/>
      <c r="Z532" s="26"/>
      <c r="AA532" s="26"/>
      <c r="AB532" s="26"/>
      <c r="AC532" s="26"/>
      <c r="AD532" s="26"/>
    </row>
    <row r="533" spans="1:30" ht="12.75" customHeight="1">
      <c r="A533" s="26"/>
      <c r="B533" s="26"/>
      <c r="C533" s="26"/>
      <c r="D533" s="26"/>
      <c r="E533" s="26"/>
      <c r="F533" s="26"/>
      <c r="G533" s="26"/>
      <c r="H533" s="26"/>
      <c r="I533" s="26"/>
      <c r="J533" s="26"/>
      <c r="K533" s="26"/>
      <c r="L533" s="26"/>
      <c r="M533" s="26"/>
      <c r="N533" s="26"/>
      <c r="O533" s="26"/>
      <c r="P533" s="26"/>
      <c r="Q533" s="26"/>
      <c r="R533" s="26"/>
      <c r="S533" s="26"/>
      <c r="T533" s="26"/>
      <c r="U533" s="26"/>
      <c r="V533" s="26"/>
      <c r="W533" s="26"/>
      <c r="X533" s="26"/>
      <c r="Y533" s="26"/>
      <c r="Z533" s="26"/>
      <c r="AA533" s="26"/>
      <c r="AB533" s="26"/>
      <c r="AC533" s="26"/>
      <c r="AD533" s="26"/>
    </row>
    <row r="534" spans="1:30" ht="12.75" customHeight="1">
      <c r="A534" s="26"/>
      <c r="B534" s="26"/>
      <c r="C534" s="26"/>
      <c r="D534" s="26"/>
      <c r="E534" s="26"/>
      <c r="F534" s="26"/>
      <c r="G534" s="26"/>
      <c r="H534" s="26"/>
      <c r="I534" s="26"/>
      <c r="J534" s="26"/>
      <c r="K534" s="26"/>
      <c r="L534" s="26"/>
      <c r="M534" s="26"/>
      <c r="N534" s="26"/>
      <c r="O534" s="26"/>
      <c r="P534" s="26"/>
      <c r="Q534" s="26"/>
      <c r="R534" s="26"/>
      <c r="S534" s="26"/>
      <c r="T534" s="26"/>
      <c r="U534" s="26"/>
      <c r="V534" s="26"/>
      <c r="W534" s="26"/>
      <c r="X534" s="26"/>
      <c r="Y534" s="26"/>
      <c r="Z534" s="26"/>
      <c r="AA534" s="26"/>
      <c r="AB534" s="26"/>
      <c r="AC534" s="26"/>
      <c r="AD534" s="26"/>
    </row>
    <row r="535" spans="1:30" ht="12.75" customHeight="1">
      <c r="A535" s="26"/>
      <c r="B535" s="26"/>
      <c r="C535" s="26"/>
      <c r="D535" s="26"/>
      <c r="E535" s="26"/>
      <c r="F535" s="26"/>
      <c r="G535" s="26"/>
      <c r="H535" s="26"/>
      <c r="I535" s="26"/>
      <c r="J535" s="26"/>
      <c r="K535" s="26"/>
      <c r="L535" s="26"/>
      <c r="M535" s="26"/>
      <c r="N535" s="26"/>
      <c r="O535" s="26"/>
      <c r="P535" s="26"/>
      <c r="Q535" s="26"/>
      <c r="R535" s="26"/>
      <c r="S535" s="26"/>
      <c r="T535" s="26"/>
      <c r="U535" s="26"/>
      <c r="V535" s="26"/>
      <c r="W535" s="26"/>
      <c r="X535" s="26"/>
      <c r="Y535" s="26"/>
      <c r="Z535" s="26"/>
      <c r="AA535" s="26"/>
      <c r="AB535" s="26"/>
      <c r="AC535" s="26"/>
      <c r="AD535" s="26"/>
    </row>
    <row r="536" spans="1:30" ht="12.75" customHeight="1">
      <c r="A536" s="26"/>
      <c r="B536" s="26"/>
      <c r="C536" s="26"/>
      <c r="D536" s="26"/>
      <c r="E536" s="26"/>
      <c r="F536" s="26"/>
      <c r="G536" s="26"/>
      <c r="H536" s="26"/>
      <c r="I536" s="26"/>
      <c r="J536" s="26"/>
      <c r="K536" s="26"/>
      <c r="L536" s="26"/>
      <c r="M536" s="26"/>
      <c r="N536" s="26"/>
      <c r="O536" s="26"/>
      <c r="P536" s="26"/>
      <c r="Q536" s="26"/>
      <c r="R536" s="26"/>
      <c r="S536" s="26"/>
      <c r="T536" s="26"/>
      <c r="U536" s="26"/>
      <c r="V536" s="26"/>
      <c r="W536" s="26"/>
      <c r="X536" s="26"/>
      <c r="Y536" s="26"/>
      <c r="Z536" s="26"/>
      <c r="AA536" s="26"/>
      <c r="AB536" s="26"/>
      <c r="AC536" s="26"/>
      <c r="AD536" s="26"/>
    </row>
    <row r="537" spans="1:30" ht="12.75" customHeight="1">
      <c r="A537" s="26"/>
      <c r="B537" s="26"/>
      <c r="C537" s="26"/>
      <c r="D537" s="26"/>
      <c r="E537" s="26"/>
      <c r="F537" s="26"/>
      <c r="G537" s="26"/>
      <c r="H537" s="26"/>
      <c r="I537" s="26"/>
      <c r="J537" s="26"/>
      <c r="K537" s="26"/>
      <c r="L537" s="26"/>
      <c r="M537" s="26"/>
      <c r="N537" s="26"/>
      <c r="O537" s="26"/>
      <c r="P537" s="26"/>
      <c r="Q537" s="26"/>
      <c r="R537" s="26"/>
      <c r="S537" s="26"/>
      <c r="T537" s="26"/>
      <c r="U537" s="26"/>
      <c r="V537" s="26"/>
      <c r="W537" s="26"/>
      <c r="X537" s="26"/>
      <c r="Y537" s="26"/>
      <c r="Z537" s="26"/>
      <c r="AA537" s="26"/>
      <c r="AB537" s="26"/>
      <c r="AC537" s="26"/>
      <c r="AD537" s="26"/>
    </row>
    <row r="538" spans="1:30" ht="12.75" customHeight="1">
      <c r="A538" s="26"/>
      <c r="B538" s="26"/>
      <c r="C538" s="26"/>
      <c r="D538" s="26"/>
      <c r="E538" s="26"/>
      <c r="F538" s="26"/>
      <c r="G538" s="26"/>
      <c r="H538" s="26"/>
      <c r="I538" s="26"/>
      <c r="J538" s="26"/>
      <c r="K538" s="26"/>
      <c r="L538" s="26"/>
      <c r="M538" s="26"/>
      <c r="N538" s="26"/>
      <c r="O538" s="26"/>
      <c r="P538" s="26"/>
      <c r="Q538" s="26"/>
      <c r="R538" s="26"/>
      <c r="S538" s="26"/>
      <c r="T538" s="26"/>
      <c r="U538" s="26"/>
      <c r="V538" s="26"/>
      <c r="W538" s="26"/>
      <c r="X538" s="26"/>
      <c r="Y538" s="26"/>
      <c r="Z538" s="26"/>
      <c r="AA538" s="26"/>
      <c r="AB538" s="26"/>
      <c r="AC538" s="26"/>
      <c r="AD538" s="26"/>
    </row>
    <row r="539" spans="1:30" ht="12.75" customHeight="1">
      <c r="A539" s="26"/>
      <c r="B539" s="26"/>
      <c r="C539" s="26"/>
      <c r="D539" s="26"/>
      <c r="E539" s="26"/>
      <c r="F539" s="26"/>
      <c r="G539" s="26"/>
      <c r="H539" s="26"/>
      <c r="I539" s="26"/>
      <c r="J539" s="26"/>
      <c r="K539" s="26"/>
      <c r="L539" s="26"/>
      <c r="M539" s="26"/>
      <c r="N539" s="26"/>
      <c r="O539" s="26"/>
      <c r="P539" s="26"/>
      <c r="Q539" s="26"/>
      <c r="R539" s="26"/>
      <c r="S539" s="26"/>
      <c r="T539" s="26"/>
      <c r="U539" s="26"/>
      <c r="V539" s="26"/>
      <c r="W539" s="26"/>
      <c r="X539" s="26"/>
      <c r="Y539" s="26"/>
      <c r="Z539" s="26"/>
      <c r="AA539" s="26"/>
      <c r="AB539" s="26"/>
      <c r="AC539" s="26"/>
      <c r="AD539" s="26"/>
    </row>
    <row r="540" spans="1:30" ht="12.75" customHeight="1">
      <c r="A540" s="26"/>
      <c r="B540" s="26"/>
      <c r="C540" s="26"/>
      <c r="D540" s="26"/>
      <c r="E540" s="26"/>
      <c r="F540" s="26"/>
      <c r="G540" s="26"/>
      <c r="H540" s="26"/>
      <c r="I540" s="26"/>
      <c r="J540" s="26"/>
      <c r="K540" s="26"/>
      <c r="L540" s="26"/>
      <c r="M540" s="26"/>
      <c r="N540" s="26"/>
      <c r="O540" s="26"/>
      <c r="P540" s="26"/>
      <c r="Q540" s="26"/>
      <c r="R540" s="26"/>
      <c r="S540" s="26"/>
      <c r="T540" s="26"/>
      <c r="U540" s="26"/>
      <c r="V540" s="26"/>
      <c r="W540" s="26"/>
      <c r="X540" s="26"/>
      <c r="Y540" s="26"/>
      <c r="Z540" s="26"/>
      <c r="AA540" s="26"/>
      <c r="AB540" s="26"/>
      <c r="AC540" s="26"/>
      <c r="AD540" s="26"/>
    </row>
    <row r="541" spans="1:30" ht="12.75" customHeight="1">
      <c r="A541" s="26"/>
      <c r="B541" s="26"/>
      <c r="C541" s="26"/>
      <c r="D541" s="26"/>
      <c r="E541" s="26"/>
      <c r="F541" s="26"/>
      <c r="G541" s="26"/>
      <c r="H541" s="26"/>
      <c r="I541" s="26"/>
      <c r="J541" s="26"/>
      <c r="K541" s="26"/>
      <c r="L541" s="26"/>
      <c r="M541" s="26"/>
      <c r="N541" s="26"/>
      <c r="O541" s="26"/>
      <c r="P541" s="26"/>
      <c r="Q541" s="26"/>
      <c r="R541" s="26"/>
      <c r="S541" s="26"/>
      <c r="T541" s="26"/>
      <c r="U541" s="26"/>
      <c r="V541" s="26"/>
      <c r="W541" s="26"/>
      <c r="X541" s="26"/>
      <c r="Y541" s="26"/>
      <c r="Z541" s="26"/>
      <c r="AA541" s="26"/>
      <c r="AB541" s="26"/>
      <c r="AC541" s="26"/>
      <c r="AD541" s="26"/>
    </row>
    <row r="542" spans="1:30" ht="12.75" customHeight="1">
      <c r="A542" s="26"/>
      <c r="B542" s="26"/>
      <c r="C542" s="26"/>
      <c r="D542" s="26"/>
      <c r="E542" s="26"/>
      <c r="F542" s="26"/>
      <c r="G542" s="26"/>
      <c r="H542" s="26"/>
      <c r="I542" s="26"/>
      <c r="J542" s="26"/>
      <c r="K542" s="26"/>
      <c r="L542" s="26"/>
      <c r="M542" s="26"/>
      <c r="N542" s="26"/>
      <c r="O542" s="26"/>
      <c r="P542" s="26"/>
      <c r="Q542" s="26"/>
      <c r="R542" s="26"/>
      <c r="S542" s="26"/>
      <c r="T542" s="26"/>
      <c r="U542" s="26"/>
      <c r="V542" s="26"/>
      <c r="W542" s="26"/>
      <c r="X542" s="26"/>
      <c r="Y542" s="26"/>
      <c r="Z542" s="26"/>
      <c r="AA542" s="26"/>
      <c r="AB542" s="26"/>
      <c r="AC542" s="26"/>
      <c r="AD542" s="26"/>
    </row>
    <row r="543" spans="1:30" ht="12.75" customHeight="1">
      <c r="A543" s="26"/>
      <c r="B543" s="26"/>
      <c r="C543" s="26"/>
      <c r="D543" s="26"/>
      <c r="E543" s="26"/>
      <c r="F543" s="26"/>
      <c r="G543" s="26"/>
      <c r="H543" s="26"/>
      <c r="I543" s="26"/>
      <c r="J543" s="26"/>
      <c r="K543" s="26"/>
      <c r="L543" s="26"/>
      <c r="M543" s="26"/>
      <c r="N543" s="26"/>
      <c r="O543" s="26"/>
      <c r="P543" s="26"/>
      <c r="Q543" s="26"/>
      <c r="R543" s="26"/>
      <c r="S543" s="26"/>
      <c r="T543" s="26"/>
      <c r="U543" s="26"/>
      <c r="V543" s="26"/>
      <c r="W543" s="26"/>
      <c r="X543" s="26"/>
      <c r="Y543" s="26"/>
      <c r="Z543" s="26"/>
      <c r="AA543" s="26"/>
      <c r="AB543" s="26"/>
      <c r="AC543" s="26"/>
      <c r="AD543" s="26"/>
    </row>
    <row r="544" spans="1:30" ht="12.75" customHeight="1">
      <c r="A544" s="26"/>
      <c r="B544" s="26"/>
      <c r="C544" s="26"/>
      <c r="D544" s="26"/>
      <c r="E544" s="26"/>
      <c r="F544" s="26"/>
      <c r="G544" s="26"/>
      <c r="H544" s="26"/>
      <c r="I544" s="26"/>
      <c r="J544" s="26"/>
      <c r="K544" s="26"/>
      <c r="L544" s="26"/>
      <c r="M544" s="26"/>
      <c r="N544" s="26"/>
      <c r="O544" s="26"/>
      <c r="P544" s="26"/>
      <c r="Q544" s="26"/>
      <c r="R544" s="26"/>
      <c r="S544" s="26"/>
      <c r="T544" s="26"/>
      <c r="U544" s="26"/>
      <c r="V544" s="26"/>
      <c r="W544" s="26"/>
      <c r="X544" s="26"/>
      <c r="Y544" s="26"/>
      <c r="Z544" s="26"/>
      <c r="AA544" s="26"/>
      <c r="AB544" s="26"/>
      <c r="AC544" s="26"/>
      <c r="AD544" s="26"/>
    </row>
    <row r="545" spans="1:30" ht="12.75" customHeight="1">
      <c r="A545" s="26"/>
      <c r="B545" s="26"/>
      <c r="C545" s="26"/>
      <c r="D545" s="26"/>
      <c r="E545" s="26"/>
      <c r="F545" s="26"/>
      <c r="G545" s="26"/>
      <c r="H545" s="26"/>
      <c r="I545" s="26"/>
      <c r="J545" s="26"/>
      <c r="K545" s="26"/>
      <c r="L545" s="26"/>
      <c r="M545" s="26"/>
      <c r="N545" s="26"/>
      <c r="O545" s="26"/>
      <c r="P545" s="26"/>
      <c r="Q545" s="26"/>
      <c r="R545" s="26"/>
      <c r="S545" s="26"/>
      <c r="T545" s="26"/>
      <c r="U545" s="26"/>
      <c r="V545" s="26"/>
      <c r="W545" s="26"/>
      <c r="X545" s="26"/>
      <c r="Y545" s="26"/>
      <c r="Z545" s="26"/>
      <c r="AA545" s="26"/>
      <c r="AB545" s="26"/>
      <c r="AC545" s="26"/>
      <c r="AD545" s="26"/>
    </row>
    <row r="546" spans="1:30" ht="12.75" customHeight="1">
      <c r="A546" s="26"/>
      <c r="B546" s="26"/>
      <c r="C546" s="26"/>
      <c r="D546" s="26"/>
      <c r="E546" s="26"/>
      <c r="F546" s="26"/>
      <c r="G546" s="26"/>
      <c r="H546" s="26"/>
      <c r="I546" s="26"/>
      <c r="J546" s="26"/>
      <c r="K546" s="26"/>
      <c r="L546" s="26"/>
      <c r="M546" s="26"/>
      <c r="N546" s="26"/>
      <c r="O546" s="26"/>
      <c r="P546" s="26"/>
      <c r="Q546" s="26"/>
      <c r="R546" s="26"/>
      <c r="S546" s="26"/>
      <c r="T546" s="26"/>
      <c r="U546" s="26"/>
      <c r="V546" s="26"/>
      <c r="W546" s="26"/>
      <c r="X546" s="26"/>
      <c r="Y546" s="26"/>
      <c r="Z546" s="26"/>
      <c r="AA546" s="26"/>
      <c r="AB546" s="26"/>
      <c r="AC546" s="26"/>
      <c r="AD546" s="26"/>
    </row>
    <row r="547" spans="1:30" ht="12.75" customHeight="1">
      <c r="A547" s="26"/>
      <c r="B547" s="26"/>
      <c r="C547" s="26"/>
      <c r="D547" s="26"/>
      <c r="E547" s="26"/>
      <c r="F547" s="26"/>
      <c r="G547" s="26"/>
      <c r="H547" s="26"/>
      <c r="I547" s="26"/>
      <c r="J547" s="26"/>
      <c r="K547" s="26"/>
      <c r="L547" s="26"/>
      <c r="M547" s="26"/>
      <c r="N547" s="26"/>
      <c r="O547" s="26"/>
      <c r="P547" s="26"/>
      <c r="Q547" s="26"/>
      <c r="R547" s="26"/>
      <c r="S547" s="26"/>
      <c r="T547" s="26"/>
      <c r="U547" s="26"/>
      <c r="V547" s="26"/>
      <c r="W547" s="26"/>
      <c r="X547" s="26"/>
      <c r="Y547" s="26"/>
      <c r="Z547" s="26"/>
      <c r="AA547" s="26"/>
      <c r="AB547" s="26"/>
      <c r="AC547" s="26"/>
      <c r="AD547" s="26"/>
    </row>
    <row r="548" spans="1:30" ht="12.75" customHeight="1">
      <c r="A548" s="26"/>
      <c r="B548" s="26"/>
      <c r="C548" s="26"/>
      <c r="D548" s="26"/>
      <c r="E548" s="26"/>
      <c r="F548" s="26"/>
      <c r="G548" s="26"/>
      <c r="H548" s="26"/>
      <c r="I548" s="26"/>
      <c r="J548" s="26"/>
      <c r="K548" s="26"/>
      <c r="L548" s="26"/>
      <c r="M548" s="26"/>
      <c r="N548" s="26"/>
      <c r="O548" s="26"/>
      <c r="P548" s="26"/>
      <c r="Q548" s="26"/>
      <c r="R548" s="26"/>
      <c r="S548" s="26"/>
      <c r="T548" s="26"/>
      <c r="U548" s="26"/>
      <c r="V548" s="26"/>
      <c r="W548" s="26"/>
      <c r="X548" s="26"/>
      <c r="Y548" s="26"/>
      <c r="Z548" s="26"/>
      <c r="AA548" s="26"/>
      <c r="AB548" s="26"/>
      <c r="AC548" s="26"/>
      <c r="AD548" s="26"/>
    </row>
    <row r="549" spans="1:30" ht="12.75" customHeight="1">
      <c r="A549" s="26"/>
      <c r="B549" s="26"/>
      <c r="C549" s="26"/>
      <c r="D549" s="26"/>
      <c r="E549" s="26"/>
      <c r="F549" s="26"/>
      <c r="G549" s="26"/>
      <c r="H549" s="26"/>
      <c r="I549" s="26"/>
      <c r="J549" s="26"/>
      <c r="K549" s="26"/>
      <c r="L549" s="26"/>
      <c r="M549" s="26"/>
      <c r="N549" s="26"/>
      <c r="O549" s="26"/>
      <c r="P549" s="26"/>
      <c r="Q549" s="26"/>
      <c r="R549" s="26"/>
      <c r="S549" s="26"/>
      <c r="T549" s="26"/>
      <c r="U549" s="26"/>
      <c r="V549" s="26"/>
      <c r="W549" s="26"/>
      <c r="X549" s="26"/>
      <c r="Y549" s="26"/>
      <c r="Z549" s="26"/>
      <c r="AA549" s="26"/>
      <c r="AB549" s="26"/>
      <c r="AC549" s="26"/>
      <c r="AD549" s="26"/>
    </row>
    <row r="550" spans="1:30" ht="12.75" customHeight="1">
      <c r="A550" s="26"/>
      <c r="B550" s="26"/>
      <c r="C550" s="26"/>
      <c r="D550" s="26"/>
      <c r="E550" s="26"/>
      <c r="F550" s="26"/>
      <c r="G550" s="26"/>
      <c r="H550" s="26"/>
      <c r="I550" s="26"/>
      <c r="J550" s="26"/>
      <c r="K550" s="26"/>
      <c r="L550" s="26"/>
      <c r="M550" s="26"/>
      <c r="N550" s="26"/>
      <c r="O550" s="26"/>
      <c r="P550" s="26"/>
      <c r="Q550" s="26"/>
      <c r="R550" s="26"/>
      <c r="S550" s="26"/>
      <c r="T550" s="26"/>
      <c r="U550" s="26"/>
      <c r="V550" s="26"/>
      <c r="W550" s="26"/>
      <c r="X550" s="26"/>
      <c r="Y550" s="26"/>
      <c r="Z550" s="26"/>
      <c r="AA550" s="26"/>
      <c r="AB550" s="26"/>
      <c r="AC550" s="26"/>
      <c r="AD550" s="26"/>
    </row>
    <row r="551" spans="1:30" ht="12.75" customHeight="1">
      <c r="A551" s="26"/>
      <c r="B551" s="26"/>
      <c r="C551" s="26"/>
      <c r="D551" s="26"/>
      <c r="E551" s="26"/>
      <c r="F551" s="26"/>
      <c r="G551" s="26"/>
      <c r="H551" s="26"/>
      <c r="I551" s="26"/>
      <c r="J551" s="26"/>
      <c r="K551" s="26"/>
      <c r="L551" s="26"/>
      <c r="M551" s="26"/>
      <c r="N551" s="26"/>
      <c r="O551" s="26"/>
      <c r="P551" s="26"/>
      <c r="Q551" s="26"/>
      <c r="R551" s="26"/>
      <c r="S551" s="26"/>
      <c r="T551" s="26"/>
      <c r="U551" s="26"/>
      <c r="V551" s="26"/>
      <c r="W551" s="26"/>
      <c r="X551" s="26"/>
      <c r="Y551" s="26"/>
      <c r="Z551" s="26"/>
      <c r="AA551" s="26"/>
      <c r="AB551" s="26"/>
      <c r="AC551" s="26"/>
      <c r="AD551" s="26"/>
    </row>
    <row r="552" spans="1:30" ht="12.75" customHeight="1">
      <c r="A552" s="26"/>
      <c r="B552" s="26"/>
      <c r="C552" s="26"/>
      <c r="D552" s="26"/>
      <c r="E552" s="26"/>
      <c r="F552" s="26"/>
      <c r="G552" s="26"/>
      <c r="H552" s="26"/>
      <c r="I552" s="26"/>
      <c r="J552" s="26"/>
      <c r="K552" s="26"/>
      <c r="L552" s="26"/>
      <c r="M552" s="26"/>
      <c r="N552" s="26"/>
      <c r="O552" s="26"/>
      <c r="P552" s="26"/>
      <c r="Q552" s="26"/>
      <c r="R552" s="26"/>
      <c r="S552" s="26"/>
      <c r="T552" s="26"/>
      <c r="U552" s="26"/>
      <c r="V552" s="26"/>
      <c r="W552" s="26"/>
      <c r="X552" s="26"/>
      <c r="Y552" s="26"/>
      <c r="Z552" s="26"/>
      <c r="AA552" s="26"/>
      <c r="AB552" s="26"/>
      <c r="AC552" s="26"/>
      <c r="AD552" s="26"/>
    </row>
    <row r="553" spans="1:30" ht="12.75" customHeight="1">
      <c r="A553" s="26"/>
      <c r="B553" s="26"/>
      <c r="C553" s="26"/>
      <c r="D553" s="26"/>
      <c r="E553" s="26"/>
      <c r="F553" s="26"/>
      <c r="G553" s="26"/>
      <c r="H553" s="26"/>
      <c r="I553" s="26"/>
      <c r="J553" s="26"/>
      <c r="K553" s="26"/>
      <c r="L553" s="26"/>
      <c r="M553" s="26"/>
      <c r="N553" s="26"/>
      <c r="O553" s="26"/>
      <c r="P553" s="26"/>
      <c r="Q553" s="26"/>
      <c r="R553" s="26"/>
      <c r="S553" s="26"/>
      <c r="T553" s="26"/>
      <c r="U553" s="26"/>
      <c r="V553" s="26"/>
      <c r="W553" s="26"/>
      <c r="X553" s="26"/>
      <c r="Y553" s="26"/>
      <c r="Z553" s="26"/>
      <c r="AA553" s="26"/>
      <c r="AB553" s="26"/>
      <c r="AC553" s="26"/>
      <c r="AD553" s="26"/>
    </row>
    <row r="554" spans="1:30" ht="12.75" customHeight="1">
      <c r="A554" s="26"/>
      <c r="B554" s="26"/>
      <c r="C554" s="26"/>
      <c r="D554" s="26"/>
      <c r="E554" s="26"/>
      <c r="F554" s="26"/>
      <c r="G554" s="26"/>
      <c r="H554" s="26"/>
      <c r="I554" s="26"/>
      <c r="J554" s="26"/>
      <c r="K554" s="26"/>
      <c r="L554" s="26"/>
      <c r="M554" s="26"/>
      <c r="N554" s="26"/>
      <c r="O554" s="26"/>
      <c r="P554" s="26"/>
      <c r="Q554" s="26"/>
      <c r="R554" s="26"/>
      <c r="S554" s="26"/>
      <c r="T554" s="26"/>
      <c r="U554" s="26"/>
      <c r="V554" s="26"/>
      <c r="W554" s="26"/>
      <c r="X554" s="26"/>
      <c r="Y554" s="26"/>
      <c r="Z554" s="26"/>
      <c r="AA554" s="26"/>
      <c r="AB554" s="26"/>
      <c r="AC554" s="26"/>
      <c r="AD554" s="26"/>
    </row>
    <row r="555" spans="1:30" ht="12.75" customHeight="1">
      <c r="A555" s="26"/>
      <c r="B555" s="26"/>
      <c r="C555" s="26"/>
      <c r="D555" s="26"/>
      <c r="E555" s="26"/>
      <c r="F555" s="26"/>
      <c r="G555" s="26"/>
      <c r="H555" s="26"/>
      <c r="I555" s="26"/>
      <c r="J555" s="26"/>
      <c r="K555" s="26"/>
      <c r="L555" s="26"/>
      <c r="M555" s="26"/>
      <c r="N555" s="26"/>
      <c r="O555" s="26"/>
      <c r="P555" s="26"/>
      <c r="Q555" s="26"/>
      <c r="R555" s="26"/>
      <c r="S555" s="26"/>
      <c r="T555" s="26"/>
      <c r="U555" s="26"/>
      <c r="V555" s="26"/>
      <c r="W555" s="26"/>
      <c r="X555" s="26"/>
      <c r="Y555" s="26"/>
      <c r="Z555" s="26"/>
      <c r="AA555" s="26"/>
      <c r="AB555" s="26"/>
      <c r="AC555" s="26"/>
      <c r="AD555" s="26"/>
    </row>
    <row r="556" spans="1:30" ht="12.75" customHeight="1">
      <c r="A556" s="26"/>
      <c r="B556" s="26"/>
      <c r="C556" s="26"/>
      <c r="D556" s="26"/>
      <c r="E556" s="26"/>
      <c r="F556" s="26"/>
      <c r="G556" s="26"/>
      <c r="H556" s="26"/>
      <c r="I556" s="26"/>
      <c r="J556" s="26"/>
      <c r="K556" s="26"/>
      <c r="L556" s="26"/>
      <c r="M556" s="26"/>
      <c r="N556" s="26"/>
      <c r="O556" s="26"/>
      <c r="P556" s="26"/>
      <c r="Q556" s="26"/>
      <c r="R556" s="26"/>
      <c r="S556" s="26"/>
      <c r="T556" s="26"/>
      <c r="U556" s="26"/>
      <c r="V556" s="26"/>
      <c r="W556" s="26"/>
      <c r="X556" s="26"/>
      <c r="Y556" s="26"/>
      <c r="Z556" s="26"/>
      <c r="AA556" s="26"/>
      <c r="AB556" s="26"/>
      <c r="AC556" s="26"/>
      <c r="AD556" s="26"/>
    </row>
    <row r="557" spans="1:30" ht="12.75" customHeight="1">
      <c r="A557" s="26"/>
      <c r="B557" s="26"/>
      <c r="C557" s="26"/>
      <c r="D557" s="26"/>
      <c r="E557" s="26"/>
      <c r="F557" s="26"/>
      <c r="G557" s="26"/>
      <c r="H557" s="26"/>
      <c r="I557" s="26"/>
      <c r="J557" s="26"/>
      <c r="K557" s="26"/>
      <c r="L557" s="26"/>
      <c r="M557" s="26"/>
      <c r="N557" s="26"/>
      <c r="O557" s="26"/>
      <c r="P557" s="26"/>
      <c r="Q557" s="26"/>
      <c r="R557" s="26"/>
      <c r="S557" s="26"/>
      <c r="T557" s="26"/>
      <c r="U557" s="26"/>
      <c r="V557" s="26"/>
      <c r="W557" s="26"/>
      <c r="X557" s="26"/>
      <c r="Y557" s="26"/>
      <c r="Z557" s="26"/>
      <c r="AA557" s="26"/>
      <c r="AB557" s="26"/>
      <c r="AC557" s="26"/>
      <c r="AD557" s="26"/>
    </row>
    <row r="558" spans="1:30" ht="12.75" customHeight="1">
      <c r="A558" s="26"/>
      <c r="B558" s="26"/>
      <c r="C558" s="26"/>
      <c r="D558" s="26"/>
      <c r="E558" s="26"/>
      <c r="F558" s="26"/>
      <c r="G558" s="26"/>
      <c r="H558" s="26"/>
      <c r="I558" s="26"/>
      <c r="J558" s="26"/>
      <c r="K558" s="26"/>
      <c r="L558" s="26"/>
      <c r="M558" s="26"/>
      <c r="N558" s="26"/>
      <c r="O558" s="26"/>
      <c r="P558" s="26"/>
      <c r="Q558" s="26"/>
      <c r="R558" s="26"/>
      <c r="S558" s="26"/>
      <c r="T558" s="26"/>
      <c r="U558" s="26"/>
      <c r="V558" s="26"/>
      <c r="W558" s="26"/>
      <c r="X558" s="26"/>
      <c r="Y558" s="26"/>
      <c r="Z558" s="26"/>
      <c r="AA558" s="26"/>
      <c r="AB558" s="26"/>
      <c r="AC558" s="26"/>
      <c r="AD558" s="26"/>
    </row>
    <row r="559" spans="1:30" ht="12.75" customHeight="1">
      <c r="A559" s="26"/>
      <c r="B559" s="26"/>
      <c r="C559" s="26"/>
      <c r="D559" s="26"/>
      <c r="E559" s="26"/>
      <c r="F559" s="26"/>
      <c r="G559" s="26"/>
      <c r="H559" s="26"/>
      <c r="I559" s="26"/>
      <c r="J559" s="26"/>
      <c r="K559" s="26"/>
      <c r="L559" s="26"/>
      <c r="M559" s="26"/>
      <c r="N559" s="26"/>
      <c r="O559" s="26"/>
      <c r="P559" s="26"/>
      <c r="Q559" s="26"/>
      <c r="R559" s="26"/>
      <c r="S559" s="26"/>
      <c r="T559" s="26"/>
      <c r="U559" s="26"/>
      <c r="V559" s="26"/>
      <c r="W559" s="26"/>
      <c r="X559" s="26"/>
      <c r="Y559" s="26"/>
      <c r="Z559" s="26"/>
      <c r="AA559" s="26"/>
      <c r="AB559" s="26"/>
      <c r="AC559" s="26"/>
      <c r="AD559" s="26"/>
    </row>
    <row r="560" spans="1:30" ht="12.75" customHeight="1">
      <c r="A560" s="26"/>
      <c r="B560" s="26"/>
      <c r="C560" s="26"/>
      <c r="D560" s="26"/>
      <c r="E560" s="26"/>
      <c r="F560" s="26"/>
      <c r="G560" s="26"/>
      <c r="H560" s="26"/>
      <c r="I560" s="26"/>
      <c r="J560" s="26"/>
      <c r="K560" s="26"/>
      <c r="L560" s="26"/>
      <c r="M560" s="26"/>
      <c r="N560" s="26"/>
      <c r="O560" s="26"/>
      <c r="P560" s="26"/>
      <c r="Q560" s="26"/>
      <c r="R560" s="26"/>
      <c r="S560" s="26"/>
      <c r="T560" s="26"/>
      <c r="U560" s="26"/>
      <c r="V560" s="26"/>
      <c r="W560" s="26"/>
      <c r="X560" s="26"/>
      <c r="Y560" s="26"/>
      <c r="Z560" s="26"/>
      <c r="AA560" s="26"/>
      <c r="AB560" s="26"/>
      <c r="AC560" s="26"/>
      <c r="AD560" s="26"/>
    </row>
    <row r="561" spans="1:30" ht="12.75" customHeight="1">
      <c r="A561" s="26"/>
      <c r="B561" s="26"/>
      <c r="C561" s="26"/>
      <c r="D561" s="26"/>
      <c r="E561" s="26"/>
      <c r="F561" s="26"/>
      <c r="G561" s="26"/>
      <c r="H561" s="26"/>
      <c r="I561" s="26"/>
      <c r="J561" s="26"/>
      <c r="K561" s="26"/>
      <c r="L561" s="26"/>
      <c r="M561" s="26"/>
      <c r="N561" s="26"/>
      <c r="O561" s="26"/>
      <c r="P561" s="26"/>
      <c r="Q561" s="26"/>
      <c r="R561" s="26"/>
      <c r="S561" s="26"/>
      <c r="T561" s="26"/>
      <c r="U561" s="26"/>
      <c r="V561" s="26"/>
      <c r="W561" s="26"/>
      <c r="X561" s="26"/>
      <c r="Y561" s="26"/>
      <c r="Z561" s="26"/>
      <c r="AA561" s="26"/>
      <c r="AB561" s="26"/>
      <c r="AC561" s="26"/>
      <c r="AD561" s="26"/>
    </row>
    <row r="562" spans="1:30" ht="12.75" customHeight="1">
      <c r="A562" s="26"/>
      <c r="B562" s="26"/>
      <c r="C562" s="26"/>
      <c r="D562" s="26"/>
      <c r="E562" s="26"/>
      <c r="F562" s="26"/>
      <c r="G562" s="26"/>
      <c r="H562" s="26"/>
      <c r="I562" s="26"/>
      <c r="J562" s="26"/>
      <c r="K562" s="26"/>
      <c r="L562" s="26"/>
      <c r="M562" s="26"/>
      <c r="N562" s="26"/>
      <c r="O562" s="26"/>
      <c r="P562" s="26"/>
      <c r="Q562" s="26"/>
      <c r="R562" s="26"/>
      <c r="S562" s="26"/>
      <c r="T562" s="26"/>
      <c r="U562" s="26"/>
      <c r="V562" s="26"/>
      <c r="W562" s="26"/>
      <c r="X562" s="26"/>
      <c r="Y562" s="26"/>
      <c r="Z562" s="26"/>
      <c r="AA562" s="26"/>
      <c r="AB562" s="26"/>
      <c r="AC562" s="26"/>
      <c r="AD562" s="26"/>
    </row>
    <row r="563" spans="1:30" ht="12.75" customHeight="1">
      <c r="A563" s="26"/>
      <c r="B563" s="26"/>
      <c r="C563" s="26"/>
      <c r="D563" s="26"/>
      <c r="E563" s="26"/>
      <c r="F563" s="26"/>
      <c r="G563" s="26"/>
      <c r="H563" s="26"/>
      <c r="I563" s="26"/>
      <c r="J563" s="26"/>
      <c r="K563" s="26"/>
      <c r="L563" s="26"/>
      <c r="M563" s="26"/>
      <c r="N563" s="26"/>
      <c r="O563" s="26"/>
      <c r="P563" s="26"/>
      <c r="Q563" s="26"/>
      <c r="R563" s="26"/>
      <c r="S563" s="26"/>
      <c r="T563" s="26"/>
      <c r="U563" s="26"/>
      <c r="V563" s="26"/>
      <c r="W563" s="26"/>
      <c r="X563" s="26"/>
      <c r="Y563" s="26"/>
      <c r="Z563" s="26"/>
      <c r="AA563" s="26"/>
      <c r="AB563" s="26"/>
      <c r="AC563" s="26"/>
      <c r="AD563" s="26"/>
    </row>
    <row r="564" spans="1:30" ht="12.75" customHeight="1">
      <c r="A564" s="26"/>
      <c r="B564" s="26"/>
      <c r="C564" s="26"/>
      <c r="D564" s="26"/>
      <c r="E564" s="26"/>
      <c r="F564" s="26"/>
      <c r="G564" s="26"/>
      <c r="H564" s="26"/>
      <c r="I564" s="26"/>
      <c r="J564" s="26"/>
      <c r="K564" s="26"/>
      <c r="L564" s="26"/>
      <c r="M564" s="26"/>
      <c r="N564" s="26"/>
      <c r="O564" s="26"/>
      <c r="P564" s="26"/>
      <c r="Q564" s="26"/>
      <c r="R564" s="26"/>
      <c r="S564" s="26"/>
      <c r="T564" s="26"/>
      <c r="U564" s="26"/>
      <c r="V564" s="26"/>
      <c r="W564" s="26"/>
      <c r="X564" s="26"/>
      <c r="Y564" s="26"/>
      <c r="Z564" s="26"/>
      <c r="AA564" s="26"/>
      <c r="AB564" s="26"/>
      <c r="AC564" s="26"/>
      <c r="AD564" s="26"/>
    </row>
    <row r="565" spans="1:30" ht="12.75" customHeight="1">
      <c r="A565" s="26"/>
      <c r="B565" s="26"/>
      <c r="C565" s="26"/>
      <c r="D565" s="26"/>
      <c r="E565" s="26"/>
      <c r="F565" s="26"/>
      <c r="G565" s="26"/>
      <c r="H565" s="26"/>
      <c r="I565" s="26"/>
      <c r="J565" s="26"/>
      <c r="K565" s="26"/>
      <c r="L565" s="26"/>
      <c r="M565" s="26"/>
      <c r="N565" s="26"/>
      <c r="O565" s="26"/>
      <c r="P565" s="26"/>
      <c r="Q565" s="26"/>
      <c r="R565" s="26"/>
      <c r="S565" s="26"/>
      <c r="T565" s="26"/>
      <c r="U565" s="26"/>
      <c r="V565" s="26"/>
      <c r="W565" s="26"/>
      <c r="X565" s="26"/>
      <c r="Y565" s="26"/>
      <c r="Z565" s="26"/>
      <c r="AA565" s="26"/>
      <c r="AB565" s="26"/>
      <c r="AC565" s="26"/>
      <c r="AD565" s="26"/>
    </row>
    <row r="566" spans="1:30" ht="12.75" customHeight="1">
      <c r="A566" s="26"/>
      <c r="B566" s="26"/>
      <c r="C566" s="26"/>
      <c r="D566" s="26"/>
      <c r="E566" s="26"/>
      <c r="F566" s="26"/>
      <c r="G566" s="26"/>
      <c r="H566" s="26"/>
      <c r="I566" s="26"/>
      <c r="J566" s="26"/>
      <c r="K566" s="26"/>
      <c r="L566" s="26"/>
      <c r="M566" s="26"/>
      <c r="N566" s="26"/>
      <c r="O566" s="26"/>
      <c r="P566" s="26"/>
      <c r="Q566" s="26"/>
      <c r="R566" s="26"/>
      <c r="S566" s="26"/>
      <c r="T566" s="26"/>
      <c r="U566" s="26"/>
      <c r="V566" s="26"/>
      <c r="W566" s="26"/>
      <c r="X566" s="26"/>
      <c r="Y566" s="26"/>
      <c r="Z566" s="26"/>
      <c r="AA566" s="26"/>
      <c r="AB566" s="26"/>
      <c r="AC566" s="26"/>
      <c r="AD566" s="26"/>
    </row>
    <row r="567" spans="1:30" ht="12.75" customHeight="1">
      <c r="A567" s="26"/>
      <c r="B567" s="26"/>
      <c r="C567" s="26"/>
      <c r="D567" s="26"/>
      <c r="E567" s="26"/>
      <c r="F567" s="26"/>
      <c r="G567" s="26"/>
      <c r="H567" s="26"/>
      <c r="I567" s="26"/>
      <c r="J567" s="26"/>
      <c r="K567" s="26"/>
      <c r="L567" s="26"/>
      <c r="M567" s="26"/>
      <c r="N567" s="26"/>
      <c r="O567" s="26"/>
      <c r="P567" s="26"/>
      <c r="Q567" s="26"/>
      <c r="R567" s="26"/>
      <c r="S567" s="26"/>
      <c r="T567" s="26"/>
      <c r="U567" s="26"/>
      <c r="V567" s="26"/>
      <c r="W567" s="26"/>
      <c r="X567" s="26"/>
      <c r="Y567" s="26"/>
      <c r="Z567" s="26"/>
      <c r="AA567" s="26"/>
      <c r="AB567" s="26"/>
      <c r="AC567" s="26"/>
      <c r="AD567" s="26"/>
    </row>
    <row r="568" spans="1:30" ht="12.75" customHeight="1">
      <c r="A568" s="26"/>
      <c r="B568" s="26"/>
      <c r="C568" s="26"/>
      <c r="D568" s="26"/>
      <c r="E568" s="26"/>
      <c r="F568" s="26"/>
      <c r="G568" s="26"/>
      <c r="H568" s="26"/>
      <c r="I568" s="26"/>
      <c r="J568" s="26"/>
      <c r="K568" s="26"/>
      <c r="L568" s="26"/>
      <c r="M568" s="26"/>
      <c r="N568" s="26"/>
      <c r="O568" s="26"/>
      <c r="P568" s="26"/>
      <c r="Q568" s="26"/>
      <c r="R568" s="26"/>
      <c r="S568" s="26"/>
      <c r="T568" s="26"/>
      <c r="U568" s="26"/>
      <c r="V568" s="26"/>
      <c r="W568" s="26"/>
      <c r="X568" s="26"/>
      <c r="Y568" s="26"/>
      <c r="Z568" s="26"/>
      <c r="AA568" s="26"/>
      <c r="AB568" s="26"/>
      <c r="AC568" s="26"/>
      <c r="AD568" s="26"/>
    </row>
    <row r="569" spans="1:30" ht="12.75" customHeight="1">
      <c r="A569" s="26"/>
      <c r="B569" s="26"/>
      <c r="C569" s="26"/>
      <c r="D569" s="26"/>
      <c r="E569" s="26"/>
      <c r="F569" s="26"/>
      <c r="G569" s="26"/>
      <c r="H569" s="26"/>
      <c r="I569" s="26"/>
      <c r="J569" s="26"/>
      <c r="K569" s="26"/>
      <c r="L569" s="26"/>
      <c r="M569" s="26"/>
      <c r="N569" s="26"/>
      <c r="O569" s="26"/>
      <c r="P569" s="26"/>
      <c r="Q569" s="26"/>
      <c r="R569" s="26"/>
      <c r="S569" s="26"/>
      <c r="T569" s="26"/>
      <c r="U569" s="26"/>
      <c r="V569" s="26"/>
      <c r="W569" s="26"/>
      <c r="X569" s="26"/>
      <c r="Y569" s="26"/>
      <c r="Z569" s="26"/>
      <c r="AA569" s="26"/>
      <c r="AB569" s="26"/>
      <c r="AC569" s="26"/>
      <c r="AD569" s="26"/>
    </row>
    <row r="570" spans="1:30" ht="12.75" customHeight="1">
      <c r="A570" s="26"/>
      <c r="B570" s="26"/>
      <c r="C570" s="26"/>
      <c r="D570" s="26"/>
      <c r="E570" s="26"/>
      <c r="F570" s="26"/>
      <c r="G570" s="26"/>
      <c r="H570" s="26"/>
      <c r="I570" s="26"/>
      <c r="J570" s="26"/>
      <c r="K570" s="26"/>
      <c r="L570" s="26"/>
      <c r="M570" s="26"/>
      <c r="N570" s="26"/>
      <c r="O570" s="26"/>
      <c r="P570" s="26"/>
      <c r="Q570" s="26"/>
      <c r="R570" s="26"/>
      <c r="S570" s="26"/>
      <c r="T570" s="26"/>
      <c r="U570" s="26"/>
      <c r="V570" s="26"/>
      <c r="W570" s="26"/>
      <c r="X570" s="26"/>
      <c r="Y570" s="26"/>
      <c r="Z570" s="26"/>
      <c r="AA570" s="26"/>
      <c r="AB570" s="26"/>
      <c r="AC570" s="26"/>
      <c r="AD570" s="26"/>
    </row>
    <row r="571" spans="1:30" ht="12.75" customHeight="1">
      <c r="A571" s="26"/>
      <c r="B571" s="26"/>
      <c r="C571" s="26"/>
      <c r="D571" s="26"/>
      <c r="E571" s="26"/>
      <c r="F571" s="26"/>
      <c r="G571" s="26"/>
      <c r="H571" s="26"/>
      <c r="I571" s="26"/>
      <c r="J571" s="26"/>
      <c r="K571" s="26"/>
      <c r="L571" s="26"/>
      <c r="M571" s="26"/>
      <c r="N571" s="26"/>
      <c r="O571" s="26"/>
      <c r="P571" s="26"/>
      <c r="Q571" s="26"/>
      <c r="R571" s="26"/>
      <c r="S571" s="26"/>
      <c r="T571" s="26"/>
      <c r="U571" s="26"/>
      <c r="V571" s="26"/>
      <c r="W571" s="26"/>
      <c r="X571" s="26"/>
      <c r="Y571" s="26"/>
      <c r="Z571" s="26"/>
      <c r="AA571" s="26"/>
      <c r="AB571" s="26"/>
      <c r="AC571" s="26"/>
      <c r="AD571" s="26"/>
    </row>
    <row r="572" spans="1:30" ht="12.75" customHeight="1">
      <c r="A572" s="26"/>
      <c r="B572" s="26"/>
      <c r="C572" s="26"/>
      <c r="D572" s="26"/>
      <c r="E572" s="26"/>
      <c r="F572" s="26"/>
      <c r="G572" s="26"/>
      <c r="H572" s="26"/>
      <c r="I572" s="26"/>
      <c r="J572" s="26"/>
      <c r="K572" s="26"/>
      <c r="L572" s="26"/>
      <c r="M572" s="26"/>
      <c r="N572" s="26"/>
      <c r="O572" s="26"/>
      <c r="P572" s="26"/>
      <c r="Q572" s="26"/>
      <c r="R572" s="26"/>
      <c r="S572" s="26"/>
      <c r="T572" s="26"/>
      <c r="U572" s="26"/>
      <c r="V572" s="26"/>
      <c r="W572" s="26"/>
      <c r="X572" s="26"/>
      <c r="Y572" s="26"/>
      <c r="Z572" s="26"/>
      <c r="AA572" s="26"/>
      <c r="AB572" s="26"/>
      <c r="AC572" s="26"/>
      <c r="AD572" s="26"/>
    </row>
    <row r="573" spans="1:30" ht="12.75" customHeight="1">
      <c r="A573" s="26"/>
      <c r="B573" s="26"/>
      <c r="C573" s="26"/>
      <c r="D573" s="26"/>
      <c r="E573" s="26"/>
      <c r="F573" s="26"/>
      <c r="G573" s="26"/>
      <c r="H573" s="26"/>
      <c r="I573" s="26"/>
      <c r="J573" s="26"/>
      <c r="K573" s="26"/>
      <c r="L573" s="26"/>
      <c r="M573" s="26"/>
      <c r="N573" s="26"/>
      <c r="O573" s="26"/>
      <c r="P573" s="26"/>
      <c r="Q573" s="26"/>
      <c r="R573" s="26"/>
      <c r="S573" s="26"/>
      <c r="T573" s="26"/>
      <c r="U573" s="26"/>
      <c r="V573" s="26"/>
      <c r="W573" s="26"/>
      <c r="X573" s="26"/>
      <c r="Y573" s="26"/>
      <c r="Z573" s="26"/>
      <c r="AA573" s="26"/>
      <c r="AB573" s="26"/>
      <c r="AC573" s="26"/>
      <c r="AD573" s="26"/>
    </row>
    <row r="574" spans="1:30" ht="12.75" customHeight="1">
      <c r="A574" s="26"/>
      <c r="B574" s="26"/>
      <c r="C574" s="26"/>
      <c r="D574" s="26"/>
      <c r="E574" s="26"/>
      <c r="F574" s="26"/>
      <c r="G574" s="26"/>
      <c r="H574" s="26"/>
      <c r="I574" s="26"/>
      <c r="J574" s="26"/>
      <c r="K574" s="26"/>
      <c r="L574" s="26"/>
      <c r="M574" s="26"/>
      <c r="N574" s="26"/>
      <c r="O574" s="26"/>
      <c r="P574" s="26"/>
      <c r="Q574" s="26"/>
      <c r="R574" s="26"/>
      <c r="S574" s="26"/>
      <c r="T574" s="26"/>
      <c r="U574" s="26"/>
      <c r="V574" s="26"/>
      <c r="W574" s="26"/>
      <c r="X574" s="26"/>
      <c r="Y574" s="26"/>
      <c r="Z574" s="26"/>
      <c r="AA574" s="26"/>
      <c r="AB574" s="26"/>
      <c r="AC574" s="26"/>
      <c r="AD574" s="26"/>
    </row>
    <row r="575" spans="1:30" ht="12.75" customHeight="1">
      <c r="A575" s="26"/>
      <c r="B575" s="26"/>
      <c r="C575" s="26"/>
      <c r="D575" s="26"/>
      <c r="E575" s="26"/>
      <c r="F575" s="26"/>
      <c r="G575" s="26"/>
      <c r="H575" s="26"/>
      <c r="I575" s="26"/>
      <c r="J575" s="26"/>
      <c r="K575" s="26"/>
      <c r="L575" s="26"/>
      <c r="M575" s="26"/>
      <c r="N575" s="26"/>
      <c r="O575" s="26"/>
      <c r="P575" s="26"/>
      <c r="Q575" s="26"/>
      <c r="R575" s="26"/>
      <c r="S575" s="26"/>
      <c r="T575" s="26"/>
      <c r="U575" s="26"/>
      <c r="V575" s="26"/>
      <c r="W575" s="26"/>
      <c r="X575" s="26"/>
      <c r="Y575" s="26"/>
      <c r="Z575" s="26"/>
      <c r="AA575" s="26"/>
      <c r="AB575" s="26"/>
      <c r="AC575" s="26"/>
      <c r="AD575" s="26"/>
    </row>
    <row r="576" spans="1:30" ht="12.75" customHeight="1">
      <c r="A576" s="26"/>
      <c r="B576" s="26"/>
      <c r="C576" s="26"/>
      <c r="D576" s="26"/>
      <c r="E576" s="26"/>
      <c r="F576" s="26"/>
      <c r="G576" s="26"/>
      <c r="H576" s="26"/>
      <c r="I576" s="26"/>
      <c r="J576" s="26"/>
      <c r="K576" s="26"/>
      <c r="L576" s="26"/>
      <c r="M576" s="26"/>
      <c r="N576" s="26"/>
      <c r="O576" s="26"/>
      <c r="P576" s="26"/>
      <c r="Q576" s="26"/>
      <c r="R576" s="26"/>
      <c r="S576" s="26"/>
      <c r="T576" s="26"/>
      <c r="U576" s="26"/>
      <c r="V576" s="26"/>
      <c r="W576" s="26"/>
      <c r="X576" s="26"/>
      <c r="Y576" s="26"/>
      <c r="Z576" s="26"/>
      <c r="AA576" s="26"/>
      <c r="AB576" s="26"/>
      <c r="AC576" s="26"/>
      <c r="AD576" s="26"/>
    </row>
    <row r="577" spans="1:30" ht="12.75" customHeight="1">
      <c r="A577" s="26"/>
      <c r="B577" s="26"/>
      <c r="C577" s="26"/>
      <c r="D577" s="26"/>
      <c r="E577" s="26"/>
      <c r="F577" s="26"/>
      <c r="G577" s="26"/>
      <c r="H577" s="26"/>
      <c r="I577" s="26"/>
      <c r="J577" s="26"/>
      <c r="K577" s="26"/>
      <c r="L577" s="26"/>
      <c r="M577" s="26"/>
      <c r="N577" s="26"/>
      <c r="O577" s="26"/>
      <c r="P577" s="26"/>
      <c r="Q577" s="26"/>
      <c r="R577" s="26"/>
      <c r="S577" s="26"/>
      <c r="T577" s="26"/>
      <c r="U577" s="26"/>
      <c r="V577" s="26"/>
      <c r="W577" s="26"/>
      <c r="X577" s="26"/>
      <c r="Y577" s="26"/>
      <c r="Z577" s="26"/>
      <c r="AA577" s="26"/>
      <c r="AB577" s="26"/>
      <c r="AC577" s="26"/>
      <c r="AD577" s="26"/>
    </row>
    <row r="578" spans="1:30" ht="12.75" customHeight="1">
      <c r="A578" s="26"/>
      <c r="B578" s="26"/>
      <c r="C578" s="26"/>
      <c r="D578" s="26"/>
      <c r="E578" s="26"/>
      <c r="F578" s="26"/>
      <c r="G578" s="26"/>
      <c r="H578" s="26"/>
      <c r="I578" s="26"/>
      <c r="J578" s="26"/>
      <c r="K578" s="26"/>
      <c r="L578" s="26"/>
      <c r="M578" s="26"/>
      <c r="N578" s="26"/>
      <c r="O578" s="26"/>
      <c r="P578" s="26"/>
      <c r="Q578" s="26"/>
      <c r="R578" s="26"/>
      <c r="S578" s="26"/>
      <c r="T578" s="26"/>
      <c r="U578" s="26"/>
      <c r="V578" s="26"/>
      <c r="W578" s="26"/>
      <c r="X578" s="26"/>
      <c r="Y578" s="26"/>
      <c r="Z578" s="26"/>
      <c r="AA578" s="26"/>
      <c r="AB578" s="26"/>
      <c r="AC578" s="26"/>
      <c r="AD578" s="26"/>
    </row>
    <row r="579" spans="1:30" ht="12.75" customHeight="1">
      <c r="A579" s="26"/>
      <c r="B579" s="26"/>
      <c r="C579" s="26"/>
      <c r="D579" s="26"/>
      <c r="E579" s="26"/>
      <c r="F579" s="26"/>
      <c r="G579" s="26"/>
      <c r="H579" s="26"/>
      <c r="I579" s="26"/>
      <c r="J579" s="26"/>
      <c r="K579" s="26"/>
      <c r="L579" s="26"/>
      <c r="M579" s="26"/>
      <c r="N579" s="26"/>
      <c r="O579" s="26"/>
      <c r="P579" s="26"/>
      <c r="Q579" s="26"/>
      <c r="R579" s="26"/>
      <c r="S579" s="26"/>
      <c r="T579" s="26"/>
      <c r="U579" s="26"/>
      <c r="V579" s="26"/>
      <c r="W579" s="26"/>
      <c r="X579" s="26"/>
      <c r="Y579" s="26"/>
      <c r="Z579" s="26"/>
      <c r="AA579" s="26"/>
      <c r="AB579" s="26"/>
      <c r="AC579" s="26"/>
      <c r="AD579" s="26"/>
    </row>
    <row r="580" spans="1:30" ht="12.75" customHeight="1">
      <c r="A580" s="26"/>
      <c r="B580" s="26"/>
      <c r="C580" s="26"/>
      <c r="D580" s="26"/>
      <c r="E580" s="26"/>
      <c r="F580" s="26"/>
      <c r="G580" s="26"/>
      <c r="H580" s="26"/>
      <c r="I580" s="26"/>
      <c r="J580" s="26"/>
      <c r="K580" s="26"/>
      <c r="L580" s="26"/>
      <c r="M580" s="26"/>
      <c r="N580" s="26"/>
      <c r="O580" s="26"/>
      <c r="P580" s="26"/>
      <c r="Q580" s="26"/>
      <c r="R580" s="26"/>
      <c r="S580" s="26"/>
      <c r="T580" s="26"/>
      <c r="U580" s="26"/>
      <c r="V580" s="26"/>
      <c r="W580" s="26"/>
      <c r="X580" s="26"/>
      <c r="Y580" s="26"/>
      <c r="Z580" s="26"/>
      <c r="AA580" s="26"/>
      <c r="AB580" s="26"/>
      <c r="AC580" s="26"/>
      <c r="AD580" s="26"/>
    </row>
    <row r="581" spans="1:30" ht="12.75" customHeight="1">
      <c r="A581" s="26"/>
      <c r="B581" s="26"/>
      <c r="C581" s="26"/>
      <c r="D581" s="26"/>
      <c r="E581" s="26"/>
      <c r="F581" s="26"/>
      <c r="G581" s="26"/>
      <c r="H581" s="26"/>
      <c r="I581" s="26"/>
      <c r="J581" s="26"/>
      <c r="K581" s="26"/>
      <c r="L581" s="26"/>
      <c r="M581" s="26"/>
      <c r="N581" s="26"/>
      <c r="O581" s="26"/>
      <c r="P581" s="26"/>
      <c r="Q581" s="26"/>
      <c r="R581" s="26"/>
      <c r="S581" s="26"/>
      <c r="T581" s="26"/>
      <c r="U581" s="26"/>
      <c r="V581" s="26"/>
      <c r="W581" s="26"/>
      <c r="X581" s="26"/>
      <c r="Y581" s="26"/>
      <c r="Z581" s="26"/>
      <c r="AA581" s="26"/>
      <c r="AB581" s="26"/>
      <c r="AC581" s="26"/>
      <c r="AD581" s="26"/>
    </row>
    <row r="582" spans="1:30" ht="12.75" customHeight="1">
      <c r="A582" s="26"/>
      <c r="B582" s="26"/>
      <c r="C582" s="26"/>
      <c r="D582" s="26"/>
      <c r="E582" s="26"/>
      <c r="F582" s="26"/>
      <c r="G582" s="26"/>
      <c r="H582" s="26"/>
      <c r="I582" s="26"/>
      <c r="J582" s="26"/>
      <c r="K582" s="26"/>
      <c r="L582" s="26"/>
      <c r="M582" s="26"/>
      <c r="N582" s="26"/>
      <c r="O582" s="26"/>
      <c r="P582" s="26"/>
      <c r="Q582" s="26"/>
      <c r="R582" s="26"/>
      <c r="S582" s="26"/>
      <c r="T582" s="26"/>
      <c r="U582" s="26"/>
      <c r="V582" s="26"/>
      <c r="W582" s="26"/>
      <c r="X582" s="26"/>
      <c r="Y582" s="26"/>
      <c r="Z582" s="26"/>
      <c r="AA582" s="26"/>
      <c r="AB582" s="26"/>
      <c r="AC582" s="26"/>
      <c r="AD582" s="26"/>
    </row>
    <row r="583" spans="1:30" ht="12.75" customHeight="1">
      <c r="A583" s="26"/>
      <c r="B583" s="26"/>
      <c r="C583" s="26"/>
      <c r="D583" s="26"/>
      <c r="E583" s="26"/>
      <c r="F583" s="26"/>
      <c r="G583" s="26"/>
      <c r="H583" s="26"/>
      <c r="I583" s="26"/>
      <c r="J583" s="26"/>
      <c r="K583" s="26"/>
      <c r="L583" s="26"/>
      <c r="M583" s="26"/>
      <c r="N583" s="26"/>
      <c r="O583" s="26"/>
      <c r="P583" s="26"/>
      <c r="Q583" s="26"/>
      <c r="R583" s="26"/>
      <c r="S583" s="26"/>
      <c r="T583" s="26"/>
      <c r="U583" s="26"/>
      <c r="V583" s="26"/>
      <c r="W583" s="26"/>
      <c r="X583" s="26"/>
      <c r="Y583" s="26"/>
      <c r="Z583" s="26"/>
      <c r="AA583" s="26"/>
      <c r="AB583" s="26"/>
      <c r="AC583" s="26"/>
      <c r="AD583" s="26"/>
    </row>
    <row r="584" spans="1:30" ht="12.75" customHeight="1">
      <c r="A584" s="26"/>
      <c r="B584" s="26"/>
      <c r="C584" s="26"/>
      <c r="D584" s="26"/>
      <c r="E584" s="26"/>
      <c r="F584" s="26"/>
      <c r="G584" s="26"/>
      <c r="H584" s="26"/>
      <c r="I584" s="26"/>
      <c r="J584" s="26"/>
      <c r="K584" s="26"/>
      <c r="L584" s="26"/>
      <c r="M584" s="26"/>
      <c r="N584" s="26"/>
      <c r="O584" s="26"/>
      <c r="P584" s="26"/>
      <c r="Q584" s="26"/>
      <c r="R584" s="26"/>
      <c r="S584" s="26"/>
      <c r="T584" s="26"/>
      <c r="U584" s="26"/>
      <c r="V584" s="26"/>
      <c r="W584" s="26"/>
      <c r="X584" s="26"/>
      <c r="Y584" s="26"/>
      <c r="Z584" s="26"/>
      <c r="AA584" s="26"/>
      <c r="AB584" s="26"/>
      <c r="AC584" s="26"/>
      <c r="AD584" s="26"/>
    </row>
    <row r="585" spans="1:30" ht="12.75" customHeight="1">
      <c r="A585" s="26"/>
      <c r="B585" s="26"/>
      <c r="C585" s="26"/>
      <c r="D585" s="26"/>
      <c r="E585" s="26"/>
      <c r="F585" s="26"/>
      <c r="G585" s="26"/>
      <c r="H585" s="26"/>
      <c r="I585" s="26"/>
      <c r="J585" s="26"/>
      <c r="K585" s="26"/>
      <c r="L585" s="26"/>
      <c r="M585" s="26"/>
      <c r="N585" s="26"/>
      <c r="O585" s="26"/>
      <c r="P585" s="26"/>
      <c r="Q585" s="26"/>
      <c r="R585" s="26"/>
      <c r="S585" s="26"/>
      <c r="T585" s="26"/>
      <c r="U585" s="26"/>
      <c r="V585" s="26"/>
      <c r="W585" s="26"/>
      <c r="X585" s="26"/>
      <c r="Y585" s="26"/>
      <c r="Z585" s="26"/>
      <c r="AA585" s="26"/>
      <c r="AB585" s="26"/>
      <c r="AC585" s="26"/>
      <c r="AD585" s="26"/>
    </row>
    <row r="586" spans="1:30" ht="12.75" customHeight="1">
      <c r="A586" s="26"/>
      <c r="B586" s="26"/>
      <c r="C586" s="26"/>
      <c r="D586" s="26"/>
      <c r="E586" s="26"/>
      <c r="F586" s="26"/>
      <c r="G586" s="26"/>
      <c r="H586" s="26"/>
      <c r="I586" s="26"/>
      <c r="J586" s="26"/>
      <c r="K586" s="26"/>
      <c r="L586" s="26"/>
      <c r="M586" s="26"/>
      <c r="N586" s="26"/>
      <c r="O586" s="26"/>
      <c r="P586" s="26"/>
      <c r="Q586" s="26"/>
      <c r="R586" s="26"/>
      <c r="S586" s="26"/>
      <c r="T586" s="26"/>
      <c r="U586" s="26"/>
      <c r="V586" s="26"/>
      <c r="W586" s="26"/>
      <c r="X586" s="26"/>
      <c r="Y586" s="26"/>
      <c r="Z586" s="26"/>
      <c r="AA586" s="26"/>
      <c r="AB586" s="26"/>
      <c r="AC586" s="26"/>
      <c r="AD586" s="26"/>
    </row>
    <row r="587" spans="1:30" ht="12.75" customHeight="1">
      <c r="A587" s="26"/>
      <c r="B587" s="26"/>
      <c r="C587" s="26"/>
      <c r="D587" s="26"/>
      <c r="E587" s="26"/>
      <c r="F587" s="26"/>
      <c r="G587" s="26"/>
      <c r="H587" s="26"/>
      <c r="I587" s="26"/>
      <c r="J587" s="26"/>
      <c r="K587" s="26"/>
      <c r="L587" s="26"/>
      <c r="M587" s="26"/>
      <c r="N587" s="26"/>
      <c r="O587" s="26"/>
      <c r="P587" s="26"/>
      <c r="Q587" s="26"/>
      <c r="R587" s="26"/>
      <c r="S587" s="26"/>
      <c r="T587" s="26"/>
      <c r="U587" s="26"/>
      <c r="V587" s="26"/>
      <c r="W587" s="26"/>
      <c r="X587" s="26"/>
      <c r="Y587" s="26"/>
      <c r="Z587" s="26"/>
      <c r="AA587" s="26"/>
      <c r="AB587" s="26"/>
      <c r="AC587" s="26"/>
      <c r="AD587" s="26"/>
    </row>
    <row r="588" spans="1:30" ht="12.75" customHeight="1">
      <c r="A588" s="26"/>
      <c r="B588" s="26"/>
      <c r="C588" s="26"/>
      <c r="D588" s="26"/>
      <c r="E588" s="26"/>
      <c r="F588" s="26"/>
      <c r="G588" s="26"/>
      <c r="H588" s="26"/>
      <c r="I588" s="26"/>
      <c r="J588" s="26"/>
      <c r="K588" s="26"/>
      <c r="L588" s="26"/>
      <c r="M588" s="26"/>
      <c r="N588" s="26"/>
      <c r="O588" s="26"/>
      <c r="P588" s="26"/>
      <c r="Q588" s="26"/>
      <c r="R588" s="26"/>
      <c r="S588" s="26"/>
      <c r="T588" s="26"/>
      <c r="U588" s="26"/>
      <c r="V588" s="26"/>
      <c r="W588" s="26"/>
      <c r="X588" s="26"/>
      <c r="Y588" s="26"/>
      <c r="Z588" s="26"/>
      <c r="AA588" s="26"/>
      <c r="AB588" s="26"/>
      <c r="AC588" s="26"/>
      <c r="AD588" s="26"/>
    </row>
    <row r="589" spans="1:30" ht="12.75" customHeight="1">
      <c r="A589" s="26"/>
      <c r="B589" s="26"/>
      <c r="C589" s="26"/>
      <c r="D589" s="26"/>
      <c r="E589" s="26"/>
      <c r="F589" s="26"/>
      <c r="G589" s="26"/>
      <c r="H589" s="26"/>
      <c r="I589" s="26"/>
      <c r="J589" s="26"/>
      <c r="K589" s="26"/>
      <c r="L589" s="26"/>
      <c r="M589" s="26"/>
      <c r="N589" s="26"/>
      <c r="O589" s="26"/>
      <c r="P589" s="26"/>
      <c r="Q589" s="26"/>
      <c r="R589" s="26"/>
      <c r="S589" s="26"/>
      <c r="T589" s="26"/>
      <c r="U589" s="26"/>
      <c r="V589" s="26"/>
      <c r="W589" s="26"/>
      <c r="X589" s="26"/>
      <c r="Y589" s="26"/>
      <c r="Z589" s="26"/>
      <c r="AA589" s="26"/>
      <c r="AB589" s="26"/>
      <c r="AC589" s="26"/>
      <c r="AD589" s="26"/>
    </row>
    <row r="590" spans="1:30" ht="12.75" customHeight="1">
      <c r="A590" s="26"/>
      <c r="B590" s="26"/>
      <c r="C590" s="26"/>
      <c r="D590" s="26"/>
      <c r="E590" s="26"/>
      <c r="F590" s="26"/>
      <c r="G590" s="26"/>
      <c r="H590" s="26"/>
      <c r="I590" s="26"/>
      <c r="J590" s="26"/>
      <c r="K590" s="26"/>
      <c r="L590" s="26"/>
      <c r="M590" s="26"/>
      <c r="N590" s="26"/>
      <c r="O590" s="26"/>
      <c r="P590" s="26"/>
      <c r="Q590" s="26"/>
      <c r="R590" s="26"/>
      <c r="S590" s="26"/>
      <c r="T590" s="26"/>
      <c r="U590" s="26"/>
      <c r="V590" s="26"/>
      <c r="W590" s="26"/>
      <c r="X590" s="26"/>
      <c r="Y590" s="26"/>
      <c r="Z590" s="26"/>
      <c r="AA590" s="26"/>
      <c r="AB590" s="26"/>
      <c r="AC590" s="26"/>
      <c r="AD590" s="26"/>
    </row>
    <row r="591" spans="1:30" ht="12.75" customHeight="1">
      <c r="A591" s="26"/>
      <c r="B591" s="26"/>
      <c r="C591" s="26"/>
      <c r="D591" s="26"/>
      <c r="E591" s="26"/>
      <c r="F591" s="26"/>
      <c r="G591" s="26"/>
      <c r="H591" s="26"/>
      <c r="I591" s="26"/>
      <c r="J591" s="26"/>
      <c r="K591" s="26"/>
      <c r="L591" s="26"/>
      <c r="M591" s="26"/>
      <c r="N591" s="26"/>
      <c r="O591" s="26"/>
      <c r="P591" s="26"/>
      <c r="Q591" s="26"/>
      <c r="R591" s="26"/>
      <c r="S591" s="26"/>
      <c r="T591" s="26"/>
      <c r="U591" s="26"/>
      <c r="V591" s="26"/>
      <c r="W591" s="26"/>
      <c r="X591" s="26"/>
      <c r="Y591" s="26"/>
      <c r="Z591" s="26"/>
      <c r="AA591" s="26"/>
      <c r="AB591" s="26"/>
      <c r="AC591" s="26"/>
      <c r="AD591" s="26"/>
    </row>
    <row r="592" spans="1:30" ht="12.75" customHeight="1">
      <c r="A592" s="26"/>
      <c r="B592" s="26"/>
      <c r="C592" s="26"/>
      <c r="D592" s="26"/>
      <c r="E592" s="26"/>
      <c r="F592" s="26"/>
      <c r="G592" s="26"/>
      <c r="H592" s="26"/>
      <c r="I592" s="26"/>
      <c r="J592" s="26"/>
      <c r="K592" s="26"/>
      <c r="L592" s="26"/>
      <c r="M592" s="26"/>
      <c r="N592" s="26"/>
      <c r="O592" s="26"/>
      <c r="P592" s="26"/>
      <c r="Q592" s="26"/>
      <c r="R592" s="26"/>
      <c r="S592" s="26"/>
      <c r="T592" s="26"/>
      <c r="U592" s="26"/>
      <c r="V592" s="26"/>
      <c r="W592" s="26"/>
      <c r="X592" s="26"/>
      <c r="Y592" s="26"/>
      <c r="Z592" s="26"/>
      <c r="AA592" s="26"/>
      <c r="AB592" s="26"/>
      <c r="AC592" s="26"/>
      <c r="AD592" s="26"/>
    </row>
    <row r="593" spans="1:30" ht="12.75" customHeight="1">
      <c r="A593" s="26"/>
      <c r="B593" s="26"/>
      <c r="C593" s="26"/>
      <c r="D593" s="26"/>
      <c r="E593" s="26"/>
      <c r="F593" s="26"/>
      <c r="G593" s="26"/>
      <c r="H593" s="26"/>
      <c r="I593" s="26"/>
      <c r="J593" s="26"/>
      <c r="K593" s="26"/>
      <c r="L593" s="26"/>
      <c r="M593" s="26"/>
      <c r="N593" s="26"/>
      <c r="O593" s="26"/>
      <c r="P593" s="26"/>
      <c r="Q593" s="26"/>
      <c r="R593" s="26"/>
      <c r="S593" s="26"/>
      <c r="T593" s="26"/>
      <c r="U593" s="26"/>
      <c r="V593" s="26"/>
      <c r="W593" s="26"/>
      <c r="X593" s="26"/>
      <c r="Y593" s="26"/>
      <c r="Z593" s="26"/>
      <c r="AA593" s="26"/>
      <c r="AB593" s="26"/>
      <c r="AC593" s="26"/>
      <c r="AD593" s="26"/>
    </row>
    <row r="594" spans="1:30" ht="12.75" customHeight="1">
      <c r="A594" s="26"/>
      <c r="B594" s="26"/>
      <c r="C594" s="26"/>
      <c r="D594" s="26"/>
      <c r="E594" s="26"/>
      <c r="F594" s="26"/>
      <c r="G594" s="26"/>
      <c r="H594" s="26"/>
      <c r="I594" s="26"/>
      <c r="J594" s="26"/>
      <c r="K594" s="26"/>
      <c r="L594" s="26"/>
      <c r="M594" s="26"/>
      <c r="N594" s="26"/>
      <c r="O594" s="26"/>
      <c r="P594" s="26"/>
      <c r="Q594" s="26"/>
      <c r="R594" s="26"/>
      <c r="S594" s="26"/>
      <c r="T594" s="26"/>
      <c r="U594" s="26"/>
      <c r="V594" s="26"/>
      <c r="W594" s="26"/>
      <c r="X594" s="26"/>
      <c r="Y594" s="26"/>
      <c r="Z594" s="26"/>
      <c r="AA594" s="26"/>
      <c r="AB594" s="26"/>
      <c r="AC594" s="26"/>
      <c r="AD594" s="26"/>
    </row>
    <row r="595" spans="1:30" ht="12.75" customHeight="1">
      <c r="A595" s="26"/>
      <c r="B595" s="26"/>
      <c r="C595" s="26"/>
      <c r="D595" s="26"/>
      <c r="E595" s="26"/>
      <c r="F595" s="26"/>
      <c r="G595" s="26"/>
      <c r="H595" s="26"/>
      <c r="I595" s="26"/>
      <c r="J595" s="26"/>
      <c r="K595" s="26"/>
      <c r="L595" s="26"/>
      <c r="M595" s="26"/>
      <c r="N595" s="26"/>
      <c r="O595" s="26"/>
      <c r="P595" s="26"/>
      <c r="Q595" s="26"/>
      <c r="R595" s="26"/>
      <c r="S595" s="26"/>
      <c r="T595" s="26"/>
      <c r="U595" s="26"/>
      <c r="V595" s="26"/>
      <c r="W595" s="26"/>
      <c r="X595" s="26"/>
      <c r="Y595" s="26"/>
      <c r="Z595" s="26"/>
      <c r="AA595" s="26"/>
      <c r="AB595" s="26"/>
      <c r="AC595" s="26"/>
      <c r="AD595" s="26"/>
    </row>
    <row r="596" spans="1:30" ht="12.75" customHeight="1">
      <c r="A596" s="26"/>
      <c r="B596" s="26"/>
      <c r="C596" s="26"/>
      <c r="D596" s="26"/>
      <c r="E596" s="26"/>
      <c r="F596" s="26"/>
      <c r="G596" s="26"/>
      <c r="H596" s="26"/>
      <c r="I596" s="26"/>
      <c r="J596" s="26"/>
      <c r="K596" s="26"/>
      <c r="L596" s="26"/>
      <c r="M596" s="26"/>
      <c r="N596" s="26"/>
      <c r="O596" s="26"/>
      <c r="P596" s="26"/>
      <c r="Q596" s="26"/>
      <c r="R596" s="26"/>
      <c r="S596" s="26"/>
      <c r="T596" s="26"/>
      <c r="U596" s="26"/>
      <c r="V596" s="26"/>
      <c r="W596" s="26"/>
      <c r="X596" s="26"/>
      <c r="Y596" s="26"/>
      <c r="Z596" s="26"/>
      <c r="AA596" s="26"/>
      <c r="AB596" s="26"/>
      <c r="AC596" s="26"/>
      <c r="AD596" s="26"/>
    </row>
    <row r="597" spans="1:30" ht="12.75" customHeight="1">
      <c r="A597" s="26"/>
      <c r="B597" s="26"/>
      <c r="C597" s="26"/>
      <c r="D597" s="26"/>
      <c r="E597" s="26"/>
      <c r="F597" s="26"/>
      <c r="G597" s="26"/>
      <c r="H597" s="26"/>
      <c r="I597" s="26"/>
      <c r="J597" s="26"/>
      <c r="K597" s="26"/>
      <c r="L597" s="26"/>
      <c r="M597" s="26"/>
      <c r="N597" s="26"/>
      <c r="O597" s="26"/>
      <c r="P597" s="26"/>
      <c r="Q597" s="26"/>
      <c r="R597" s="26"/>
      <c r="S597" s="26"/>
      <c r="T597" s="26"/>
      <c r="U597" s="26"/>
      <c r="V597" s="26"/>
      <c r="W597" s="26"/>
      <c r="X597" s="26"/>
      <c r="Y597" s="26"/>
      <c r="Z597" s="26"/>
      <c r="AA597" s="26"/>
      <c r="AB597" s="26"/>
      <c r="AC597" s="26"/>
      <c r="AD597" s="26"/>
    </row>
    <row r="598" spans="1:30" ht="12.75" customHeight="1">
      <c r="A598" s="26"/>
      <c r="B598" s="26"/>
      <c r="C598" s="26"/>
      <c r="D598" s="26"/>
      <c r="E598" s="26"/>
      <c r="F598" s="26"/>
      <c r="G598" s="26"/>
      <c r="H598" s="26"/>
      <c r="I598" s="26"/>
      <c r="J598" s="26"/>
      <c r="K598" s="26"/>
      <c r="L598" s="26"/>
      <c r="M598" s="26"/>
      <c r="N598" s="26"/>
      <c r="O598" s="26"/>
      <c r="P598" s="26"/>
      <c r="Q598" s="26"/>
      <c r="R598" s="26"/>
      <c r="S598" s="26"/>
      <c r="T598" s="26"/>
      <c r="U598" s="26"/>
      <c r="V598" s="26"/>
      <c r="W598" s="26"/>
      <c r="X598" s="26"/>
      <c r="Y598" s="26"/>
      <c r="Z598" s="26"/>
      <c r="AA598" s="26"/>
      <c r="AB598" s="26"/>
      <c r="AC598" s="26"/>
      <c r="AD598" s="26"/>
    </row>
    <row r="599" spans="1:30" ht="12.75" customHeight="1">
      <c r="A599" s="26"/>
      <c r="B599" s="26"/>
      <c r="C599" s="26"/>
      <c r="D599" s="26"/>
      <c r="E599" s="26"/>
      <c r="F599" s="26"/>
      <c r="G599" s="26"/>
      <c r="H599" s="26"/>
      <c r="I599" s="26"/>
      <c r="J599" s="26"/>
      <c r="K599" s="26"/>
      <c r="L599" s="26"/>
      <c r="M599" s="26"/>
      <c r="N599" s="26"/>
      <c r="O599" s="26"/>
      <c r="P599" s="26"/>
      <c r="Q599" s="26"/>
      <c r="R599" s="26"/>
      <c r="S599" s="26"/>
      <c r="T599" s="26"/>
      <c r="U599" s="26"/>
      <c r="V599" s="26"/>
      <c r="W599" s="26"/>
      <c r="X599" s="26"/>
      <c r="Y599" s="26"/>
      <c r="Z599" s="26"/>
      <c r="AA599" s="26"/>
      <c r="AB599" s="26"/>
      <c r="AC599" s="26"/>
      <c r="AD599" s="26"/>
    </row>
    <row r="600" spans="1:30" ht="12.75" customHeight="1">
      <c r="A600" s="26"/>
      <c r="B600" s="26"/>
      <c r="C600" s="26"/>
      <c r="D600" s="26"/>
      <c r="E600" s="26"/>
      <c r="F600" s="26"/>
      <c r="G600" s="26"/>
      <c r="H600" s="26"/>
      <c r="I600" s="26"/>
      <c r="J600" s="26"/>
      <c r="K600" s="26"/>
      <c r="L600" s="26"/>
      <c r="M600" s="26"/>
      <c r="N600" s="26"/>
      <c r="O600" s="26"/>
      <c r="P600" s="26"/>
      <c r="Q600" s="26"/>
      <c r="R600" s="26"/>
      <c r="S600" s="26"/>
      <c r="T600" s="26"/>
      <c r="U600" s="26"/>
      <c r="V600" s="26"/>
      <c r="W600" s="26"/>
      <c r="X600" s="26"/>
      <c r="Y600" s="26"/>
      <c r="Z600" s="26"/>
      <c r="AA600" s="26"/>
      <c r="AB600" s="26"/>
      <c r="AC600" s="26"/>
      <c r="AD600" s="26"/>
    </row>
    <row r="601" spans="1:30" ht="12.75" customHeight="1">
      <c r="A601" s="26"/>
      <c r="B601" s="26"/>
      <c r="C601" s="26"/>
      <c r="D601" s="26"/>
      <c r="E601" s="26"/>
      <c r="F601" s="26"/>
      <c r="G601" s="26"/>
      <c r="H601" s="26"/>
      <c r="I601" s="26"/>
      <c r="J601" s="26"/>
      <c r="K601" s="26"/>
      <c r="L601" s="26"/>
      <c r="M601" s="26"/>
      <c r="N601" s="26"/>
      <c r="O601" s="26"/>
      <c r="P601" s="26"/>
      <c r="Q601" s="26"/>
      <c r="R601" s="26"/>
      <c r="S601" s="26"/>
      <c r="T601" s="26"/>
      <c r="U601" s="26"/>
      <c r="V601" s="26"/>
      <c r="W601" s="26"/>
      <c r="X601" s="26"/>
      <c r="Y601" s="26"/>
      <c r="Z601" s="26"/>
      <c r="AA601" s="26"/>
      <c r="AB601" s="26"/>
      <c r="AC601" s="26"/>
      <c r="AD601" s="26"/>
    </row>
    <row r="602" spans="1:30" ht="12.75" customHeight="1">
      <c r="A602" s="26"/>
      <c r="B602" s="26"/>
      <c r="C602" s="26"/>
      <c r="D602" s="26"/>
      <c r="E602" s="26"/>
      <c r="F602" s="26"/>
      <c r="G602" s="26"/>
      <c r="H602" s="26"/>
      <c r="I602" s="26"/>
      <c r="J602" s="26"/>
      <c r="K602" s="26"/>
      <c r="L602" s="26"/>
      <c r="M602" s="26"/>
      <c r="N602" s="26"/>
      <c r="O602" s="26"/>
      <c r="P602" s="26"/>
      <c r="Q602" s="26"/>
      <c r="R602" s="26"/>
      <c r="S602" s="26"/>
      <c r="T602" s="26"/>
      <c r="U602" s="26"/>
      <c r="V602" s="26"/>
      <c r="W602" s="26"/>
      <c r="X602" s="26"/>
      <c r="Y602" s="26"/>
      <c r="Z602" s="26"/>
      <c r="AA602" s="26"/>
      <c r="AB602" s="26"/>
      <c r="AC602" s="26"/>
      <c r="AD602" s="26"/>
    </row>
    <row r="603" spans="1:30" ht="12.75" customHeight="1">
      <c r="A603" s="26"/>
      <c r="B603" s="26"/>
      <c r="C603" s="26"/>
      <c r="D603" s="26"/>
      <c r="E603" s="26"/>
      <c r="F603" s="26"/>
      <c r="G603" s="26"/>
      <c r="H603" s="26"/>
      <c r="I603" s="26"/>
      <c r="J603" s="26"/>
      <c r="K603" s="26"/>
      <c r="L603" s="26"/>
      <c r="M603" s="26"/>
      <c r="N603" s="26"/>
      <c r="O603" s="26"/>
      <c r="P603" s="26"/>
      <c r="Q603" s="26"/>
      <c r="R603" s="26"/>
      <c r="S603" s="26"/>
      <c r="T603" s="26"/>
      <c r="U603" s="26"/>
      <c r="V603" s="26"/>
      <c r="W603" s="26"/>
      <c r="X603" s="26"/>
      <c r="Y603" s="26"/>
      <c r="Z603" s="26"/>
      <c r="AA603" s="26"/>
      <c r="AB603" s="26"/>
      <c r="AC603" s="26"/>
      <c r="AD603" s="26"/>
    </row>
    <row r="604" spans="1:30" ht="12.75" customHeight="1">
      <c r="A604" s="26"/>
      <c r="B604" s="26"/>
      <c r="C604" s="26"/>
      <c r="D604" s="26"/>
      <c r="E604" s="26"/>
      <c r="F604" s="26"/>
      <c r="G604" s="26"/>
      <c r="H604" s="26"/>
      <c r="I604" s="26"/>
      <c r="J604" s="26"/>
      <c r="K604" s="26"/>
      <c r="L604" s="26"/>
      <c r="M604" s="26"/>
      <c r="N604" s="26"/>
      <c r="O604" s="26"/>
      <c r="P604" s="26"/>
      <c r="Q604" s="26"/>
      <c r="R604" s="26"/>
      <c r="S604" s="26"/>
      <c r="T604" s="26"/>
      <c r="U604" s="26"/>
      <c r="V604" s="26"/>
      <c r="W604" s="26"/>
      <c r="X604" s="26"/>
      <c r="Y604" s="26"/>
      <c r="Z604" s="26"/>
      <c r="AA604" s="26"/>
      <c r="AB604" s="26"/>
      <c r="AC604" s="26"/>
      <c r="AD604" s="26"/>
    </row>
    <row r="605" spans="1:30" ht="12.75" customHeight="1">
      <c r="A605" s="26"/>
      <c r="B605" s="26"/>
      <c r="C605" s="26"/>
      <c r="D605" s="26"/>
      <c r="E605" s="26"/>
      <c r="F605" s="26"/>
      <c r="G605" s="26"/>
      <c r="H605" s="26"/>
      <c r="I605" s="26"/>
      <c r="J605" s="26"/>
      <c r="K605" s="26"/>
      <c r="L605" s="26"/>
      <c r="M605" s="26"/>
      <c r="N605" s="26"/>
      <c r="O605" s="26"/>
      <c r="P605" s="26"/>
      <c r="Q605" s="26"/>
      <c r="R605" s="26"/>
      <c r="S605" s="26"/>
      <c r="T605" s="26"/>
      <c r="U605" s="26"/>
      <c r="V605" s="26"/>
      <c r="W605" s="26"/>
      <c r="X605" s="26"/>
      <c r="Y605" s="26"/>
      <c r="Z605" s="26"/>
      <c r="AA605" s="26"/>
      <c r="AB605" s="26"/>
      <c r="AC605" s="26"/>
      <c r="AD605" s="26"/>
    </row>
    <row r="606" spans="1:30" ht="12.75" customHeight="1">
      <c r="A606" s="26"/>
      <c r="B606" s="26"/>
      <c r="C606" s="26"/>
      <c r="D606" s="26"/>
      <c r="E606" s="26"/>
      <c r="F606" s="26"/>
      <c r="G606" s="26"/>
      <c r="H606" s="26"/>
      <c r="I606" s="26"/>
      <c r="J606" s="26"/>
      <c r="K606" s="26"/>
      <c r="L606" s="26"/>
      <c r="M606" s="26"/>
      <c r="N606" s="26"/>
      <c r="O606" s="26"/>
      <c r="P606" s="26"/>
      <c r="Q606" s="26"/>
      <c r="R606" s="26"/>
      <c r="S606" s="26"/>
      <c r="T606" s="26"/>
      <c r="U606" s="26"/>
      <c r="V606" s="26"/>
      <c r="W606" s="26"/>
      <c r="X606" s="26"/>
      <c r="Y606" s="26"/>
      <c r="Z606" s="26"/>
      <c r="AA606" s="26"/>
      <c r="AB606" s="26"/>
      <c r="AC606" s="26"/>
      <c r="AD606" s="26"/>
    </row>
    <row r="607" spans="1:30" ht="12.75" customHeight="1">
      <c r="A607" s="26"/>
      <c r="B607" s="26"/>
      <c r="C607" s="26"/>
      <c r="D607" s="26"/>
      <c r="E607" s="26"/>
      <c r="F607" s="26"/>
      <c r="G607" s="26"/>
      <c r="H607" s="26"/>
      <c r="I607" s="26"/>
      <c r="J607" s="26"/>
      <c r="K607" s="26"/>
      <c r="L607" s="26"/>
      <c r="M607" s="26"/>
      <c r="N607" s="26"/>
      <c r="O607" s="26"/>
      <c r="P607" s="26"/>
      <c r="Q607" s="26"/>
      <c r="R607" s="26"/>
      <c r="S607" s="26"/>
      <c r="T607" s="26"/>
      <c r="U607" s="26"/>
      <c r="V607" s="26"/>
      <c r="W607" s="26"/>
      <c r="X607" s="26"/>
      <c r="Y607" s="26"/>
      <c r="Z607" s="26"/>
      <c r="AA607" s="26"/>
      <c r="AB607" s="26"/>
      <c r="AC607" s="26"/>
      <c r="AD607" s="26"/>
    </row>
    <row r="608" spans="1:30" ht="12.75" customHeight="1">
      <c r="A608" s="26"/>
      <c r="B608" s="26"/>
      <c r="C608" s="26"/>
      <c r="D608" s="26"/>
      <c r="E608" s="26"/>
      <c r="F608" s="26"/>
      <c r="G608" s="26"/>
      <c r="H608" s="26"/>
      <c r="I608" s="26"/>
      <c r="J608" s="26"/>
      <c r="K608" s="26"/>
      <c r="L608" s="26"/>
      <c r="M608" s="26"/>
      <c r="N608" s="26"/>
      <c r="O608" s="26"/>
      <c r="P608" s="26"/>
      <c r="Q608" s="26"/>
      <c r="R608" s="26"/>
      <c r="S608" s="26"/>
      <c r="T608" s="26"/>
      <c r="U608" s="26"/>
      <c r="V608" s="26"/>
      <c r="W608" s="26"/>
      <c r="X608" s="26"/>
      <c r="Y608" s="26"/>
      <c r="Z608" s="26"/>
      <c r="AA608" s="26"/>
      <c r="AB608" s="26"/>
      <c r="AC608" s="26"/>
      <c r="AD608" s="26"/>
    </row>
    <row r="609" spans="1:30" ht="12.75" customHeight="1">
      <c r="A609" s="26"/>
      <c r="B609" s="26"/>
      <c r="C609" s="26"/>
      <c r="D609" s="26"/>
      <c r="E609" s="26"/>
      <c r="F609" s="26"/>
      <c r="G609" s="26"/>
      <c r="H609" s="26"/>
      <c r="I609" s="26"/>
      <c r="J609" s="26"/>
      <c r="K609" s="26"/>
      <c r="L609" s="26"/>
      <c r="M609" s="26"/>
      <c r="N609" s="26"/>
      <c r="O609" s="26"/>
      <c r="P609" s="26"/>
      <c r="Q609" s="26"/>
      <c r="R609" s="26"/>
      <c r="S609" s="26"/>
      <c r="T609" s="26"/>
      <c r="U609" s="26"/>
      <c r="V609" s="26"/>
      <c r="W609" s="26"/>
      <c r="X609" s="26"/>
      <c r="Y609" s="26"/>
      <c r="Z609" s="26"/>
      <c r="AA609" s="26"/>
      <c r="AB609" s="26"/>
      <c r="AC609" s="26"/>
      <c r="AD609" s="26"/>
    </row>
    <row r="610" spans="1:30" ht="12.75" customHeight="1">
      <c r="A610" s="26"/>
      <c r="B610" s="26"/>
      <c r="C610" s="26"/>
      <c r="D610" s="26"/>
      <c r="E610" s="26"/>
      <c r="F610" s="26"/>
      <c r="G610" s="26"/>
      <c r="H610" s="26"/>
      <c r="I610" s="26"/>
      <c r="J610" s="26"/>
      <c r="K610" s="26"/>
      <c r="L610" s="26"/>
      <c r="M610" s="26"/>
      <c r="N610" s="26"/>
      <c r="O610" s="26"/>
      <c r="P610" s="26"/>
      <c r="Q610" s="26"/>
      <c r="R610" s="26"/>
      <c r="S610" s="26"/>
      <c r="T610" s="26"/>
      <c r="U610" s="26"/>
      <c r="V610" s="26"/>
      <c r="W610" s="26"/>
      <c r="X610" s="26"/>
      <c r="Y610" s="26"/>
      <c r="Z610" s="26"/>
      <c r="AA610" s="26"/>
      <c r="AB610" s="26"/>
      <c r="AC610" s="26"/>
      <c r="AD610" s="26"/>
    </row>
    <row r="611" spans="1:30" ht="12.75" customHeight="1">
      <c r="A611" s="26"/>
      <c r="B611" s="26"/>
      <c r="C611" s="26"/>
      <c r="D611" s="26"/>
      <c r="E611" s="26"/>
      <c r="F611" s="26"/>
      <c r="G611" s="26"/>
      <c r="H611" s="26"/>
      <c r="I611" s="26"/>
      <c r="J611" s="26"/>
      <c r="K611" s="26"/>
      <c r="L611" s="26"/>
      <c r="M611" s="26"/>
      <c r="N611" s="26"/>
      <c r="O611" s="26"/>
      <c r="P611" s="26"/>
      <c r="Q611" s="26"/>
      <c r="R611" s="26"/>
      <c r="S611" s="26"/>
      <c r="T611" s="26"/>
      <c r="U611" s="26"/>
      <c r="V611" s="26"/>
      <c r="W611" s="26"/>
      <c r="X611" s="26"/>
      <c r="Y611" s="26"/>
      <c r="Z611" s="26"/>
      <c r="AA611" s="26"/>
      <c r="AB611" s="26"/>
      <c r="AC611" s="26"/>
      <c r="AD611" s="26"/>
    </row>
    <row r="612" spans="1:30" ht="12.75" customHeight="1">
      <c r="A612" s="26"/>
      <c r="B612" s="26"/>
      <c r="C612" s="26"/>
      <c r="D612" s="26"/>
      <c r="E612" s="26"/>
      <c r="F612" s="26"/>
      <c r="G612" s="26"/>
      <c r="H612" s="26"/>
      <c r="I612" s="26"/>
      <c r="J612" s="26"/>
      <c r="K612" s="26"/>
      <c r="L612" s="26"/>
      <c r="M612" s="26"/>
      <c r="N612" s="26"/>
      <c r="O612" s="26"/>
      <c r="P612" s="26"/>
      <c r="Q612" s="26"/>
      <c r="R612" s="26"/>
      <c r="S612" s="26"/>
      <c r="T612" s="26"/>
      <c r="U612" s="26"/>
      <c r="V612" s="26"/>
      <c r="W612" s="26"/>
      <c r="X612" s="26"/>
      <c r="Y612" s="26"/>
      <c r="Z612" s="26"/>
      <c r="AA612" s="26"/>
      <c r="AB612" s="26"/>
      <c r="AC612" s="26"/>
      <c r="AD612" s="26"/>
    </row>
    <row r="613" spans="1:30" ht="12.75" customHeight="1">
      <c r="A613" s="26"/>
      <c r="B613" s="26"/>
      <c r="C613" s="26"/>
      <c r="D613" s="26"/>
      <c r="E613" s="26"/>
      <c r="F613" s="26"/>
      <c r="G613" s="26"/>
      <c r="H613" s="26"/>
      <c r="I613" s="26"/>
      <c r="J613" s="26"/>
      <c r="K613" s="26"/>
      <c r="L613" s="26"/>
      <c r="M613" s="26"/>
      <c r="N613" s="26"/>
      <c r="O613" s="26"/>
      <c r="P613" s="26"/>
      <c r="Q613" s="26"/>
      <c r="R613" s="26"/>
      <c r="S613" s="26"/>
      <c r="T613" s="26"/>
      <c r="U613" s="26"/>
      <c r="V613" s="26"/>
      <c r="W613" s="26"/>
      <c r="X613" s="26"/>
      <c r="Y613" s="26"/>
      <c r="Z613" s="26"/>
      <c r="AA613" s="26"/>
      <c r="AB613" s="26"/>
      <c r="AC613" s="26"/>
      <c r="AD613" s="26"/>
    </row>
    <row r="614" spans="1:30" ht="12.75" customHeight="1">
      <c r="A614" s="26"/>
      <c r="B614" s="26"/>
      <c r="C614" s="26"/>
      <c r="D614" s="26"/>
      <c r="E614" s="26"/>
      <c r="F614" s="26"/>
      <c r="G614" s="26"/>
      <c r="H614" s="26"/>
      <c r="I614" s="26"/>
      <c r="J614" s="26"/>
      <c r="K614" s="26"/>
      <c r="L614" s="26"/>
      <c r="M614" s="26"/>
      <c r="N614" s="26"/>
      <c r="O614" s="26"/>
      <c r="P614" s="26"/>
      <c r="Q614" s="26"/>
      <c r="R614" s="26"/>
      <c r="S614" s="26"/>
      <c r="T614" s="26"/>
      <c r="U614" s="26"/>
      <c r="V614" s="26"/>
      <c r="W614" s="26"/>
      <c r="X614" s="26"/>
      <c r="Y614" s="26"/>
      <c r="Z614" s="26"/>
      <c r="AA614" s="26"/>
      <c r="AB614" s="26"/>
      <c r="AC614" s="26"/>
      <c r="AD614" s="26"/>
    </row>
    <row r="615" spans="1:30" ht="12.75" customHeight="1">
      <c r="A615" s="26"/>
      <c r="B615" s="26"/>
      <c r="C615" s="26"/>
      <c r="D615" s="26"/>
      <c r="E615" s="26"/>
      <c r="F615" s="26"/>
      <c r="G615" s="26"/>
      <c r="H615" s="26"/>
      <c r="I615" s="26"/>
      <c r="J615" s="26"/>
      <c r="K615" s="26"/>
      <c r="L615" s="26"/>
      <c r="M615" s="26"/>
      <c r="N615" s="26"/>
      <c r="O615" s="26"/>
      <c r="P615" s="26"/>
      <c r="Q615" s="26"/>
      <c r="R615" s="26"/>
      <c r="S615" s="26"/>
      <c r="T615" s="26"/>
      <c r="U615" s="26"/>
      <c r="V615" s="26"/>
      <c r="W615" s="26"/>
      <c r="X615" s="26"/>
      <c r="Y615" s="26"/>
      <c r="Z615" s="26"/>
      <c r="AA615" s="26"/>
      <c r="AB615" s="26"/>
      <c r="AC615" s="26"/>
      <c r="AD615" s="26"/>
    </row>
    <row r="616" spans="1:30" ht="12.75" customHeight="1">
      <c r="A616" s="26"/>
      <c r="B616" s="26"/>
      <c r="C616" s="26"/>
      <c r="D616" s="26"/>
      <c r="E616" s="26"/>
      <c r="F616" s="26"/>
      <c r="G616" s="26"/>
      <c r="H616" s="26"/>
      <c r="I616" s="26"/>
      <c r="J616" s="26"/>
      <c r="K616" s="26"/>
      <c r="L616" s="26"/>
      <c r="M616" s="26"/>
      <c r="N616" s="26"/>
      <c r="O616" s="26"/>
      <c r="P616" s="26"/>
      <c r="Q616" s="26"/>
      <c r="R616" s="26"/>
      <c r="S616" s="26"/>
      <c r="T616" s="26"/>
      <c r="U616" s="26"/>
      <c r="V616" s="26"/>
      <c r="W616" s="26"/>
      <c r="X616" s="26"/>
      <c r="Y616" s="26"/>
      <c r="Z616" s="26"/>
      <c r="AA616" s="26"/>
      <c r="AB616" s="26"/>
      <c r="AC616" s="26"/>
      <c r="AD616" s="26"/>
    </row>
    <row r="617" spans="1:30" ht="12.75" customHeight="1">
      <c r="A617" s="26"/>
      <c r="B617" s="26"/>
      <c r="C617" s="26"/>
      <c r="D617" s="26"/>
      <c r="E617" s="26"/>
      <c r="F617" s="26"/>
      <c r="G617" s="26"/>
      <c r="H617" s="26"/>
      <c r="I617" s="26"/>
      <c r="J617" s="26"/>
      <c r="K617" s="26"/>
      <c r="L617" s="26"/>
      <c r="M617" s="26"/>
      <c r="N617" s="26"/>
      <c r="O617" s="26"/>
      <c r="P617" s="26"/>
      <c r="Q617" s="26"/>
      <c r="R617" s="26"/>
      <c r="S617" s="26"/>
      <c r="T617" s="26"/>
      <c r="U617" s="26"/>
      <c r="V617" s="26"/>
      <c r="W617" s="26"/>
      <c r="X617" s="26"/>
      <c r="Y617" s="26"/>
      <c r="Z617" s="26"/>
      <c r="AA617" s="26"/>
      <c r="AB617" s="26"/>
      <c r="AC617" s="26"/>
      <c r="AD617" s="26"/>
    </row>
    <row r="618" spans="1:30" ht="12.75" customHeight="1">
      <c r="A618" s="26"/>
      <c r="B618" s="26"/>
      <c r="C618" s="26"/>
      <c r="D618" s="26"/>
      <c r="E618" s="26"/>
      <c r="F618" s="26"/>
      <c r="G618" s="26"/>
      <c r="H618" s="26"/>
      <c r="I618" s="26"/>
      <c r="J618" s="26"/>
      <c r="K618" s="26"/>
      <c r="L618" s="26"/>
      <c r="M618" s="26"/>
      <c r="N618" s="26"/>
      <c r="O618" s="26"/>
      <c r="P618" s="26"/>
      <c r="Q618" s="26"/>
      <c r="R618" s="26"/>
      <c r="S618" s="26"/>
      <c r="T618" s="26"/>
      <c r="U618" s="26"/>
      <c r="V618" s="26"/>
      <c r="W618" s="26"/>
      <c r="X618" s="26"/>
      <c r="Y618" s="26"/>
      <c r="Z618" s="26"/>
      <c r="AA618" s="26"/>
      <c r="AB618" s="26"/>
      <c r="AC618" s="26"/>
      <c r="AD618" s="26"/>
    </row>
    <row r="619" spans="1:30" ht="12.75" customHeight="1">
      <c r="A619" s="26"/>
      <c r="B619" s="26"/>
      <c r="C619" s="26"/>
      <c r="D619" s="26"/>
      <c r="E619" s="26"/>
      <c r="F619" s="26"/>
      <c r="G619" s="26"/>
      <c r="H619" s="26"/>
      <c r="I619" s="26"/>
      <c r="J619" s="26"/>
      <c r="K619" s="26"/>
      <c r="L619" s="26"/>
      <c r="M619" s="26"/>
      <c r="N619" s="26"/>
      <c r="O619" s="26"/>
      <c r="P619" s="26"/>
      <c r="Q619" s="26"/>
      <c r="R619" s="26"/>
      <c r="S619" s="26"/>
      <c r="T619" s="26"/>
      <c r="U619" s="26"/>
      <c r="V619" s="26"/>
      <c r="W619" s="26"/>
      <c r="X619" s="26"/>
      <c r="Y619" s="26"/>
      <c r="Z619" s="26"/>
      <c r="AA619" s="26"/>
      <c r="AB619" s="26"/>
      <c r="AC619" s="26"/>
      <c r="AD619" s="26"/>
    </row>
    <row r="620" spans="1:30" ht="12.75" customHeight="1">
      <c r="A620" s="26"/>
      <c r="B620" s="26"/>
      <c r="C620" s="26"/>
      <c r="D620" s="26"/>
      <c r="E620" s="26"/>
      <c r="F620" s="26"/>
      <c r="G620" s="26"/>
      <c r="H620" s="26"/>
      <c r="I620" s="26"/>
      <c r="J620" s="26"/>
      <c r="K620" s="26"/>
      <c r="L620" s="26"/>
      <c r="M620" s="26"/>
      <c r="N620" s="26"/>
      <c r="O620" s="26"/>
      <c r="P620" s="26"/>
      <c r="Q620" s="26"/>
      <c r="R620" s="26"/>
      <c r="S620" s="26"/>
      <c r="T620" s="26"/>
      <c r="U620" s="26"/>
      <c r="V620" s="26"/>
      <c r="W620" s="26"/>
      <c r="X620" s="26"/>
      <c r="Y620" s="26"/>
      <c r="Z620" s="26"/>
      <c r="AA620" s="26"/>
      <c r="AB620" s="26"/>
      <c r="AC620" s="26"/>
      <c r="AD620" s="26"/>
    </row>
    <row r="621" spans="1:30" ht="12.75" customHeight="1">
      <c r="A621" s="26"/>
      <c r="B621" s="26"/>
      <c r="C621" s="26"/>
      <c r="D621" s="26"/>
      <c r="E621" s="26"/>
      <c r="F621" s="26"/>
      <c r="G621" s="26"/>
      <c r="H621" s="26"/>
      <c r="I621" s="26"/>
      <c r="J621" s="26"/>
      <c r="K621" s="26"/>
      <c r="L621" s="26"/>
      <c r="M621" s="26"/>
      <c r="N621" s="26"/>
      <c r="O621" s="26"/>
      <c r="P621" s="26"/>
      <c r="Q621" s="26"/>
      <c r="R621" s="26"/>
      <c r="S621" s="26"/>
      <c r="T621" s="26"/>
      <c r="U621" s="26"/>
      <c r="V621" s="26"/>
      <c r="W621" s="26"/>
      <c r="X621" s="26"/>
      <c r="Y621" s="26"/>
      <c r="Z621" s="26"/>
      <c r="AA621" s="26"/>
      <c r="AB621" s="26"/>
      <c r="AC621" s="26"/>
      <c r="AD621" s="26"/>
    </row>
    <row r="622" spans="1:30" ht="12.75" customHeight="1">
      <c r="A622" s="26"/>
      <c r="B622" s="26"/>
      <c r="C622" s="26"/>
      <c r="D622" s="26"/>
      <c r="E622" s="26"/>
      <c r="F622" s="26"/>
      <c r="G622" s="26"/>
      <c r="H622" s="26"/>
      <c r="I622" s="26"/>
      <c r="J622" s="26"/>
      <c r="K622" s="26"/>
      <c r="L622" s="26"/>
      <c r="M622" s="26"/>
      <c r="N622" s="26"/>
      <c r="O622" s="26"/>
      <c r="P622" s="26"/>
      <c r="Q622" s="26"/>
      <c r="R622" s="26"/>
      <c r="S622" s="26"/>
      <c r="T622" s="26"/>
      <c r="U622" s="26"/>
      <c r="V622" s="26"/>
      <c r="W622" s="26"/>
      <c r="X622" s="26"/>
      <c r="Y622" s="26"/>
      <c r="Z622" s="26"/>
      <c r="AA622" s="26"/>
      <c r="AB622" s="26"/>
      <c r="AC622" s="26"/>
      <c r="AD622" s="26"/>
    </row>
    <row r="623" spans="1:30" ht="12.75" customHeight="1">
      <c r="A623" s="26"/>
      <c r="B623" s="26"/>
      <c r="C623" s="26"/>
      <c r="D623" s="26"/>
      <c r="E623" s="26"/>
      <c r="F623" s="26"/>
      <c r="G623" s="26"/>
      <c r="H623" s="26"/>
      <c r="I623" s="26"/>
      <c r="J623" s="26"/>
      <c r="K623" s="26"/>
      <c r="L623" s="26"/>
      <c r="M623" s="26"/>
      <c r="N623" s="26"/>
      <c r="O623" s="26"/>
      <c r="P623" s="26"/>
      <c r="Q623" s="26"/>
      <c r="R623" s="26"/>
      <c r="S623" s="26"/>
      <c r="T623" s="26"/>
      <c r="U623" s="26"/>
      <c r="V623" s="26"/>
      <c r="W623" s="26"/>
      <c r="X623" s="26"/>
      <c r="Y623" s="26"/>
      <c r="Z623" s="26"/>
      <c r="AA623" s="26"/>
      <c r="AB623" s="26"/>
      <c r="AC623" s="26"/>
      <c r="AD623" s="26"/>
    </row>
    <row r="624" spans="1:30" ht="12.75" customHeight="1">
      <c r="A624" s="26"/>
      <c r="B624" s="26"/>
      <c r="C624" s="26"/>
      <c r="D624" s="26"/>
      <c r="E624" s="26"/>
      <c r="F624" s="26"/>
      <c r="G624" s="26"/>
      <c r="H624" s="26"/>
      <c r="I624" s="26"/>
      <c r="J624" s="26"/>
      <c r="K624" s="26"/>
      <c r="L624" s="26"/>
      <c r="M624" s="26"/>
      <c r="N624" s="26"/>
      <c r="O624" s="26"/>
      <c r="P624" s="26"/>
      <c r="Q624" s="26"/>
      <c r="R624" s="26"/>
      <c r="S624" s="26"/>
      <c r="T624" s="26"/>
      <c r="U624" s="26"/>
      <c r="V624" s="26"/>
      <c r="W624" s="26"/>
      <c r="X624" s="26"/>
      <c r="Y624" s="26"/>
      <c r="Z624" s="26"/>
      <c r="AA624" s="26"/>
      <c r="AB624" s="26"/>
      <c r="AC624" s="26"/>
      <c r="AD624" s="26"/>
    </row>
    <row r="625" spans="1:30" ht="12.75" customHeight="1">
      <c r="A625" s="26"/>
      <c r="B625" s="26"/>
      <c r="C625" s="26"/>
      <c r="D625" s="26"/>
      <c r="E625" s="26"/>
      <c r="F625" s="26"/>
      <c r="G625" s="26"/>
      <c r="H625" s="26"/>
      <c r="I625" s="26"/>
      <c r="J625" s="26"/>
      <c r="K625" s="26"/>
      <c r="L625" s="26"/>
      <c r="M625" s="26"/>
      <c r="N625" s="26"/>
      <c r="O625" s="26"/>
      <c r="P625" s="26"/>
      <c r="Q625" s="26"/>
      <c r="R625" s="26"/>
      <c r="S625" s="26"/>
      <c r="T625" s="26"/>
      <c r="U625" s="26"/>
      <c r="V625" s="26"/>
      <c r="W625" s="26"/>
      <c r="X625" s="26"/>
      <c r="Y625" s="26"/>
      <c r="Z625" s="26"/>
      <c r="AA625" s="26"/>
      <c r="AB625" s="26"/>
      <c r="AC625" s="26"/>
      <c r="AD625" s="26"/>
    </row>
    <row r="626" spans="1:30" ht="12.75" customHeight="1">
      <c r="A626" s="26"/>
      <c r="B626" s="26"/>
      <c r="C626" s="26"/>
      <c r="D626" s="26"/>
      <c r="E626" s="26"/>
      <c r="F626" s="26"/>
      <c r="G626" s="26"/>
      <c r="H626" s="26"/>
      <c r="I626" s="26"/>
      <c r="J626" s="26"/>
      <c r="K626" s="26"/>
      <c r="L626" s="26"/>
      <c r="M626" s="26"/>
      <c r="N626" s="26"/>
      <c r="O626" s="26"/>
      <c r="P626" s="26"/>
      <c r="Q626" s="26"/>
      <c r="R626" s="26"/>
      <c r="S626" s="26"/>
      <c r="T626" s="26"/>
      <c r="U626" s="26"/>
      <c r="V626" s="26"/>
      <c r="W626" s="26"/>
      <c r="X626" s="26"/>
      <c r="Y626" s="26"/>
      <c r="Z626" s="26"/>
      <c r="AA626" s="26"/>
      <c r="AB626" s="26"/>
      <c r="AC626" s="26"/>
      <c r="AD626" s="26"/>
    </row>
    <row r="627" spans="1:30" ht="12.75" customHeight="1">
      <c r="A627" s="26"/>
      <c r="B627" s="26"/>
      <c r="C627" s="26"/>
      <c r="D627" s="26"/>
      <c r="E627" s="26"/>
      <c r="F627" s="26"/>
      <c r="G627" s="26"/>
      <c r="H627" s="26"/>
      <c r="I627" s="26"/>
      <c r="J627" s="26"/>
      <c r="K627" s="26"/>
      <c r="L627" s="26"/>
      <c r="M627" s="26"/>
      <c r="N627" s="26"/>
      <c r="O627" s="26"/>
      <c r="P627" s="26"/>
      <c r="Q627" s="26"/>
      <c r="R627" s="26"/>
      <c r="S627" s="26"/>
      <c r="T627" s="26"/>
      <c r="U627" s="26"/>
      <c r="V627" s="26"/>
      <c r="W627" s="26"/>
      <c r="X627" s="26"/>
      <c r="Y627" s="26"/>
      <c r="Z627" s="26"/>
      <c r="AA627" s="26"/>
      <c r="AB627" s="26"/>
      <c r="AC627" s="26"/>
      <c r="AD627" s="26"/>
    </row>
    <row r="628" spans="1:30" ht="12.75" customHeight="1">
      <c r="A628" s="26"/>
      <c r="B628" s="26"/>
      <c r="C628" s="26"/>
      <c r="D628" s="26"/>
      <c r="E628" s="26"/>
      <c r="F628" s="26"/>
      <c r="G628" s="26"/>
      <c r="H628" s="26"/>
      <c r="I628" s="26"/>
      <c r="J628" s="26"/>
      <c r="K628" s="26"/>
      <c r="L628" s="26"/>
      <c r="M628" s="26"/>
      <c r="N628" s="26"/>
      <c r="O628" s="26"/>
      <c r="P628" s="26"/>
      <c r="Q628" s="26"/>
      <c r="R628" s="26"/>
      <c r="S628" s="26"/>
      <c r="T628" s="26"/>
      <c r="U628" s="26"/>
      <c r="V628" s="26"/>
      <c r="W628" s="26"/>
      <c r="X628" s="26"/>
      <c r="Y628" s="26"/>
      <c r="Z628" s="26"/>
      <c r="AA628" s="26"/>
      <c r="AB628" s="26"/>
      <c r="AC628" s="26"/>
      <c r="AD628" s="26"/>
    </row>
    <row r="629" spans="1:30" ht="12.75" customHeight="1">
      <c r="A629" s="26"/>
      <c r="B629" s="26"/>
      <c r="C629" s="26"/>
      <c r="D629" s="26"/>
      <c r="E629" s="26"/>
      <c r="F629" s="26"/>
      <c r="G629" s="26"/>
      <c r="H629" s="26"/>
      <c r="I629" s="26"/>
      <c r="J629" s="26"/>
      <c r="K629" s="26"/>
      <c r="L629" s="26"/>
      <c r="M629" s="26"/>
      <c r="N629" s="26"/>
      <c r="O629" s="26"/>
      <c r="P629" s="26"/>
      <c r="Q629" s="26"/>
      <c r="R629" s="26"/>
      <c r="S629" s="26"/>
      <c r="T629" s="26"/>
      <c r="U629" s="26"/>
      <c r="V629" s="26"/>
      <c r="W629" s="26"/>
      <c r="X629" s="26"/>
      <c r="Y629" s="26"/>
      <c r="Z629" s="26"/>
      <c r="AA629" s="26"/>
      <c r="AB629" s="26"/>
      <c r="AC629" s="26"/>
      <c r="AD629" s="26"/>
    </row>
    <row r="630" spans="1:30" ht="12.75" customHeight="1">
      <c r="A630" s="26"/>
      <c r="B630" s="26"/>
      <c r="C630" s="26"/>
      <c r="D630" s="26"/>
      <c r="E630" s="26"/>
      <c r="F630" s="26"/>
      <c r="G630" s="26"/>
      <c r="H630" s="26"/>
      <c r="I630" s="26"/>
      <c r="J630" s="26"/>
      <c r="K630" s="26"/>
      <c r="L630" s="26"/>
      <c r="M630" s="26"/>
      <c r="N630" s="26"/>
      <c r="O630" s="26"/>
      <c r="P630" s="26"/>
      <c r="Q630" s="26"/>
      <c r="R630" s="26"/>
      <c r="S630" s="26"/>
      <c r="T630" s="26"/>
      <c r="U630" s="26"/>
      <c r="V630" s="26"/>
      <c r="W630" s="26"/>
      <c r="X630" s="26"/>
      <c r="Y630" s="26"/>
      <c r="Z630" s="26"/>
      <c r="AA630" s="26"/>
      <c r="AB630" s="26"/>
      <c r="AC630" s="26"/>
      <c r="AD630" s="26"/>
    </row>
    <row r="631" spans="1:30" ht="12.75" customHeight="1">
      <c r="A631" s="26"/>
      <c r="B631" s="26"/>
      <c r="C631" s="26"/>
      <c r="D631" s="26"/>
      <c r="E631" s="26"/>
      <c r="F631" s="26"/>
      <c r="G631" s="26"/>
      <c r="H631" s="26"/>
      <c r="I631" s="26"/>
      <c r="J631" s="26"/>
      <c r="K631" s="26"/>
      <c r="L631" s="26"/>
      <c r="M631" s="26"/>
      <c r="N631" s="26"/>
      <c r="O631" s="26"/>
      <c r="P631" s="26"/>
      <c r="Q631" s="26"/>
      <c r="R631" s="26"/>
      <c r="S631" s="26"/>
      <c r="T631" s="26"/>
      <c r="U631" s="26"/>
      <c r="V631" s="26"/>
      <c r="W631" s="26"/>
      <c r="X631" s="26"/>
      <c r="Y631" s="26"/>
      <c r="Z631" s="26"/>
      <c r="AA631" s="26"/>
      <c r="AB631" s="26"/>
      <c r="AC631" s="26"/>
      <c r="AD631" s="26"/>
    </row>
    <row r="632" spans="1:30" ht="12.75" customHeight="1">
      <c r="A632" s="26"/>
      <c r="B632" s="26"/>
      <c r="C632" s="26"/>
      <c r="D632" s="26"/>
      <c r="E632" s="26"/>
      <c r="F632" s="26"/>
      <c r="G632" s="26"/>
      <c r="H632" s="26"/>
      <c r="I632" s="26"/>
      <c r="J632" s="26"/>
      <c r="K632" s="26"/>
      <c r="L632" s="26"/>
      <c r="M632" s="26"/>
      <c r="N632" s="26"/>
      <c r="O632" s="26"/>
      <c r="P632" s="26"/>
      <c r="Q632" s="26"/>
      <c r="R632" s="26"/>
      <c r="S632" s="26"/>
      <c r="T632" s="26"/>
      <c r="U632" s="26"/>
      <c r="V632" s="26"/>
      <c r="W632" s="26"/>
      <c r="X632" s="26"/>
      <c r="Y632" s="26"/>
      <c r="Z632" s="26"/>
      <c r="AA632" s="26"/>
      <c r="AB632" s="26"/>
      <c r="AC632" s="26"/>
      <c r="AD632" s="26"/>
    </row>
    <row r="633" spans="1:30" ht="12.75" customHeight="1">
      <c r="A633" s="26"/>
      <c r="B633" s="26"/>
      <c r="C633" s="26"/>
      <c r="D633" s="26"/>
      <c r="E633" s="26"/>
      <c r="F633" s="26"/>
      <c r="G633" s="26"/>
      <c r="H633" s="26"/>
      <c r="I633" s="26"/>
      <c r="J633" s="26"/>
      <c r="K633" s="26"/>
      <c r="L633" s="26"/>
      <c r="M633" s="26"/>
      <c r="N633" s="26"/>
      <c r="O633" s="26"/>
      <c r="P633" s="26"/>
      <c r="Q633" s="26"/>
      <c r="R633" s="26"/>
      <c r="S633" s="26"/>
      <c r="T633" s="26"/>
      <c r="U633" s="26"/>
      <c r="V633" s="26"/>
      <c r="W633" s="26"/>
      <c r="X633" s="26"/>
      <c r="Y633" s="26"/>
      <c r="Z633" s="26"/>
      <c r="AA633" s="26"/>
      <c r="AB633" s="26"/>
      <c r="AC633" s="26"/>
      <c r="AD633" s="26"/>
    </row>
    <row r="634" spans="1:30" ht="12.75" customHeight="1">
      <c r="A634" s="26"/>
      <c r="B634" s="26"/>
      <c r="C634" s="26"/>
      <c r="D634" s="26"/>
      <c r="E634" s="26"/>
      <c r="F634" s="26"/>
      <c r="G634" s="26"/>
      <c r="H634" s="26"/>
      <c r="I634" s="26"/>
      <c r="J634" s="26"/>
      <c r="K634" s="26"/>
      <c r="L634" s="26"/>
      <c r="M634" s="26"/>
      <c r="N634" s="26"/>
      <c r="O634" s="26"/>
      <c r="P634" s="26"/>
      <c r="Q634" s="26"/>
      <c r="R634" s="26"/>
      <c r="S634" s="26"/>
      <c r="T634" s="26"/>
      <c r="U634" s="26"/>
      <c r="V634" s="26"/>
      <c r="W634" s="26"/>
      <c r="X634" s="26"/>
      <c r="Y634" s="26"/>
      <c r="Z634" s="26"/>
      <c r="AA634" s="26"/>
      <c r="AB634" s="26"/>
      <c r="AC634" s="26"/>
      <c r="AD634" s="26"/>
    </row>
    <row r="635" spans="1:30" ht="12.75" customHeight="1">
      <c r="A635" s="26"/>
      <c r="B635" s="26"/>
      <c r="C635" s="26"/>
      <c r="D635" s="26"/>
      <c r="E635" s="26"/>
      <c r="F635" s="26"/>
      <c r="G635" s="26"/>
      <c r="H635" s="26"/>
      <c r="I635" s="26"/>
      <c r="J635" s="26"/>
      <c r="K635" s="26"/>
      <c r="L635" s="26"/>
      <c r="M635" s="26"/>
      <c r="N635" s="26"/>
      <c r="O635" s="26"/>
      <c r="P635" s="26"/>
      <c r="Q635" s="26"/>
      <c r="R635" s="26"/>
      <c r="S635" s="26"/>
      <c r="T635" s="26"/>
      <c r="U635" s="26"/>
      <c r="V635" s="26"/>
      <c r="W635" s="26"/>
      <c r="X635" s="26"/>
      <c r="Y635" s="26"/>
      <c r="Z635" s="26"/>
      <c r="AA635" s="26"/>
      <c r="AB635" s="26"/>
      <c r="AC635" s="26"/>
      <c r="AD635" s="26"/>
    </row>
    <row r="636" spans="1:30" ht="12.75" customHeight="1">
      <c r="A636" s="26"/>
      <c r="B636" s="26"/>
      <c r="C636" s="26"/>
      <c r="D636" s="26"/>
      <c r="E636" s="26"/>
      <c r="F636" s="26"/>
      <c r="G636" s="26"/>
      <c r="H636" s="26"/>
      <c r="I636" s="26"/>
      <c r="J636" s="26"/>
      <c r="K636" s="26"/>
      <c r="L636" s="26"/>
      <c r="M636" s="26"/>
      <c r="N636" s="26"/>
      <c r="O636" s="26"/>
      <c r="P636" s="26"/>
      <c r="Q636" s="26"/>
      <c r="R636" s="26"/>
      <c r="S636" s="26"/>
      <c r="T636" s="26"/>
      <c r="U636" s="26"/>
      <c r="V636" s="26"/>
      <c r="W636" s="26"/>
      <c r="X636" s="26"/>
      <c r="Y636" s="26"/>
      <c r="Z636" s="26"/>
      <c r="AA636" s="26"/>
      <c r="AB636" s="26"/>
      <c r="AC636" s="26"/>
      <c r="AD636" s="26"/>
    </row>
    <row r="637" spans="1:30" ht="12.75" customHeight="1">
      <c r="A637" s="26"/>
      <c r="B637" s="26"/>
      <c r="C637" s="26"/>
      <c r="D637" s="26"/>
      <c r="E637" s="26"/>
      <c r="F637" s="26"/>
      <c r="G637" s="26"/>
      <c r="H637" s="26"/>
      <c r="I637" s="26"/>
      <c r="J637" s="26"/>
      <c r="K637" s="26"/>
      <c r="L637" s="26"/>
      <c r="M637" s="26"/>
      <c r="N637" s="26"/>
      <c r="O637" s="26"/>
      <c r="P637" s="26"/>
      <c r="Q637" s="26"/>
      <c r="R637" s="26"/>
      <c r="S637" s="26"/>
      <c r="T637" s="26"/>
      <c r="U637" s="26"/>
      <c r="V637" s="26"/>
      <c r="W637" s="26"/>
      <c r="X637" s="26"/>
      <c r="Y637" s="26"/>
      <c r="Z637" s="26"/>
      <c r="AA637" s="26"/>
      <c r="AB637" s="26"/>
      <c r="AC637" s="26"/>
      <c r="AD637" s="26"/>
    </row>
    <row r="638" spans="1:30" ht="12.75" customHeight="1">
      <c r="A638" s="26"/>
      <c r="B638" s="26"/>
      <c r="C638" s="26"/>
      <c r="D638" s="26"/>
      <c r="E638" s="26"/>
      <c r="F638" s="26"/>
      <c r="G638" s="26"/>
      <c r="H638" s="26"/>
      <c r="I638" s="26"/>
      <c r="J638" s="26"/>
      <c r="K638" s="26"/>
      <c r="L638" s="26"/>
      <c r="M638" s="26"/>
      <c r="N638" s="26"/>
      <c r="O638" s="26"/>
      <c r="P638" s="26"/>
      <c r="Q638" s="26"/>
      <c r="R638" s="26"/>
      <c r="S638" s="26"/>
      <c r="T638" s="26"/>
      <c r="U638" s="26"/>
      <c r="V638" s="26"/>
      <c r="W638" s="26"/>
      <c r="X638" s="26"/>
      <c r="Y638" s="26"/>
      <c r="Z638" s="26"/>
      <c r="AA638" s="26"/>
      <c r="AB638" s="26"/>
      <c r="AC638" s="26"/>
      <c r="AD638" s="26"/>
    </row>
    <row r="639" spans="1:30" ht="12.75" customHeight="1">
      <c r="A639" s="26"/>
      <c r="B639" s="26"/>
      <c r="C639" s="26"/>
      <c r="D639" s="26"/>
      <c r="E639" s="26"/>
      <c r="F639" s="26"/>
      <c r="G639" s="26"/>
      <c r="H639" s="26"/>
      <c r="I639" s="26"/>
      <c r="J639" s="26"/>
      <c r="K639" s="26"/>
      <c r="L639" s="26"/>
      <c r="M639" s="26"/>
      <c r="N639" s="26"/>
      <c r="O639" s="26"/>
      <c r="P639" s="26"/>
      <c r="Q639" s="26"/>
      <c r="R639" s="26"/>
      <c r="S639" s="26"/>
      <c r="T639" s="26"/>
      <c r="U639" s="26"/>
      <c r="V639" s="26"/>
      <c r="W639" s="26"/>
      <c r="X639" s="26"/>
      <c r="Y639" s="26"/>
      <c r="Z639" s="26"/>
      <c r="AA639" s="26"/>
      <c r="AB639" s="26"/>
      <c r="AC639" s="26"/>
      <c r="AD639" s="26"/>
    </row>
    <row r="640" spans="1:30" ht="12.75" customHeight="1">
      <c r="A640" s="26"/>
      <c r="B640" s="26"/>
      <c r="C640" s="26"/>
      <c r="D640" s="26"/>
      <c r="E640" s="26"/>
      <c r="F640" s="26"/>
      <c r="G640" s="26"/>
      <c r="H640" s="26"/>
      <c r="I640" s="26"/>
      <c r="J640" s="26"/>
      <c r="K640" s="26"/>
      <c r="L640" s="26"/>
      <c r="M640" s="26"/>
      <c r="N640" s="26"/>
      <c r="O640" s="26"/>
      <c r="P640" s="26"/>
      <c r="Q640" s="26"/>
      <c r="R640" s="26"/>
      <c r="S640" s="26"/>
      <c r="T640" s="26"/>
      <c r="U640" s="26"/>
      <c r="V640" s="26"/>
      <c r="W640" s="26"/>
      <c r="X640" s="26"/>
      <c r="Y640" s="26"/>
      <c r="Z640" s="26"/>
      <c r="AA640" s="26"/>
      <c r="AB640" s="26"/>
      <c r="AC640" s="26"/>
      <c r="AD640" s="26"/>
    </row>
    <row r="641" spans="1:30" ht="12.75" customHeight="1">
      <c r="A641" s="26"/>
      <c r="B641" s="26"/>
      <c r="C641" s="26"/>
      <c r="D641" s="26"/>
      <c r="E641" s="26"/>
      <c r="F641" s="26"/>
      <c r="G641" s="26"/>
      <c r="H641" s="26"/>
      <c r="I641" s="26"/>
      <c r="J641" s="26"/>
      <c r="K641" s="26"/>
      <c r="L641" s="26"/>
      <c r="M641" s="26"/>
      <c r="N641" s="26"/>
      <c r="O641" s="26"/>
      <c r="P641" s="26"/>
      <c r="Q641" s="26"/>
      <c r="R641" s="26"/>
      <c r="S641" s="26"/>
      <c r="T641" s="26"/>
      <c r="U641" s="26"/>
      <c r="V641" s="26"/>
      <c r="W641" s="26"/>
      <c r="X641" s="26"/>
      <c r="Y641" s="26"/>
      <c r="Z641" s="26"/>
      <c r="AA641" s="26"/>
      <c r="AB641" s="26"/>
      <c r="AC641" s="26"/>
      <c r="AD641" s="26"/>
    </row>
    <row r="642" spans="1:30" ht="12.75" customHeight="1">
      <c r="A642" s="26"/>
      <c r="B642" s="26"/>
      <c r="C642" s="26"/>
      <c r="D642" s="26"/>
      <c r="E642" s="26"/>
      <c r="F642" s="26"/>
      <c r="G642" s="26"/>
      <c r="H642" s="26"/>
      <c r="I642" s="26"/>
      <c r="J642" s="26"/>
      <c r="K642" s="26"/>
      <c r="L642" s="26"/>
      <c r="M642" s="26"/>
      <c r="N642" s="26"/>
      <c r="O642" s="26"/>
      <c r="P642" s="26"/>
      <c r="Q642" s="26"/>
      <c r="R642" s="26"/>
      <c r="S642" s="26"/>
      <c r="T642" s="26"/>
      <c r="U642" s="26"/>
      <c r="V642" s="26"/>
      <c r="W642" s="26"/>
      <c r="X642" s="26"/>
      <c r="Y642" s="26"/>
      <c r="Z642" s="26"/>
      <c r="AA642" s="26"/>
      <c r="AB642" s="26"/>
      <c r="AC642" s="26"/>
      <c r="AD642" s="26"/>
    </row>
    <row r="643" spans="1:30" ht="12.75" customHeight="1">
      <c r="A643" s="26"/>
      <c r="B643" s="26"/>
      <c r="C643" s="26"/>
      <c r="D643" s="26"/>
      <c r="E643" s="26"/>
      <c r="F643" s="26"/>
      <c r="G643" s="26"/>
      <c r="H643" s="26"/>
      <c r="I643" s="26"/>
      <c r="J643" s="26"/>
      <c r="K643" s="26"/>
      <c r="L643" s="26"/>
      <c r="M643" s="26"/>
      <c r="N643" s="26"/>
      <c r="O643" s="26"/>
      <c r="P643" s="26"/>
      <c r="Q643" s="26"/>
      <c r="R643" s="26"/>
      <c r="S643" s="26"/>
      <c r="T643" s="26"/>
      <c r="U643" s="26"/>
      <c r="V643" s="26"/>
      <c r="W643" s="26"/>
      <c r="X643" s="26"/>
      <c r="Y643" s="26"/>
      <c r="Z643" s="26"/>
      <c r="AA643" s="26"/>
      <c r="AB643" s="26"/>
      <c r="AC643" s="26"/>
      <c r="AD643" s="26"/>
    </row>
    <row r="644" spans="1:30" ht="12.75" customHeight="1">
      <c r="A644" s="26"/>
      <c r="B644" s="26"/>
      <c r="C644" s="26"/>
      <c r="D644" s="26"/>
      <c r="E644" s="26"/>
      <c r="F644" s="26"/>
      <c r="G644" s="26"/>
      <c r="H644" s="26"/>
      <c r="I644" s="26"/>
      <c r="J644" s="26"/>
      <c r="K644" s="26"/>
      <c r="L644" s="26"/>
      <c r="M644" s="26"/>
      <c r="N644" s="26"/>
      <c r="O644" s="26"/>
      <c r="P644" s="26"/>
      <c r="Q644" s="26"/>
      <c r="R644" s="26"/>
      <c r="S644" s="26"/>
      <c r="T644" s="26"/>
      <c r="U644" s="26"/>
      <c r="V644" s="26"/>
      <c r="W644" s="26"/>
      <c r="X644" s="26"/>
      <c r="Y644" s="26"/>
      <c r="Z644" s="26"/>
      <c r="AA644" s="26"/>
      <c r="AB644" s="26"/>
      <c r="AC644" s="26"/>
      <c r="AD644" s="26"/>
    </row>
    <row r="645" spans="1:30" ht="12.75" customHeight="1">
      <c r="A645" s="26"/>
      <c r="B645" s="26"/>
      <c r="C645" s="26"/>
      <c r="D645" s="26"/>
      <c r="E645" s="26"/>
      <c r="F645" s="26"/>
      <c r="G645" s="26"/>
      <c r="H645" s="26"/>
      <c r="I645" s="26"/>
      <c r="J645" s="26"/>
      <c r="K645" s="26"/>
      <c r="L645" s="26"/>
      <c r="M645" s="26"/>
      <c r="N645" s="26"/>
      <c r="O645" s="26"/>
      <c r="P645" s="26"/>
      <c r="Q645" s="26"/>
      <c r="R645" s="26"/>
      <c r="S645" s="26"/>
      <c r="T645" s="26"/>
      <c r="U645" s="26"/>
      <c r="V645" s="26"/>
      <c r="W645" s="26"/>
      <c r="X645" s="26"/>
      <c r="Y645" s="26"/>
      <c r="Z645" s="26"/>
      <c r="AA645" s="26"/>
      <c r="AB645" s="26"/>
      <c r="AC645" s="26"/>
      <c r="AD645" s="26"/>
    </row>
    <row r="646" spans="1:30" ht="12.75" customHeight="1">
      <c r="A646" s="26"/>
      <c r="B646" s="26"/>
      <c r="C646" s="26"/>
      <c r="D646" s="26"/>
      <c r="E646" s="26"/>
      <c r="F646" s="26"/>
      <c r="G646" s="26"/>
      <c r="H646" s="26"/>
      <c r="I646" s="26"/>
      <c r="J646" s="26"/>
      <c r="K646" s="26"/>
      <c r="L646" s="26"/>
      <c r="M646" s="26"/>
      <c r="N646" s="26"/>
      <c r="O646" s="26"/>
      <c r="P646" s="26"/>
      <c r="Q646" s="26"/>
      <c r="R646" s="26"/>
      <c r="S646" s="26"/>
      <c r="T646" s="26"/>
      <c r="U646" s="26"/>
      <c r="V646" s="26"/>
      <c r="W646" s="26"/>
      <c r="X646" s="26"/>
      <c r="Y646" s="26"/>
      <c r="Z646" s="26"/>
      <c r="AA646" s="26"/>
      <c r="AB646" s="26"/>
      <c r="AC646" s="26"/>
      <c r="AD646" s="26"/>
    </row>
    <row r="647" spans="1:30" ht="12.75" customHeight="1">
      <c r="A647" s="26"/>
      <c r="B647" s="26"/>
      <c r="C647" s="26"/>
      <c r="D647" s="26"/>
      <c r="E647" s="26"/>
      <c r="F647" s="26"/>
      <c r="G647" s="26"/>
      <c r="H647" s="26"/>
      <c r="I647" s="26"/>
      <c r="J647" s="26"/>
      <c r="K647" s="26"/>
      <c r="L647" s="26"/>
      <c r="M647" s="26"/>
      <c r="N647" s="26"/>
      <c r="O647" s="26"/>
      <c r="P647" s="26"/>
      <c r="Q647" s="26"/>
      <c r="R647" s="26"/>
      <c r="S647" s="26"/>
      <c r="T647" s="26"/>
      <c r="U647" s="26"/>
      <c r="V647" s="26"/>
      <c r="W647" s="26"/>
      <c r="X647" s="26"/>
      <c r="Y647" s="26"/>
      <c r="Z647" s="26"/>
      <c r="AA647" s="26"/>
      <c r="AB647" s="26"/>
      <c r="AC647" s="26"/>
      <c r="AD647" s="26"/>
    </row>
    <row r="648" spans="1:30" ht="12.75" customHeight="1">
      <c r="A648" s="26"/>
      <c r="B648" s="26"/>
      <c r="C648" s="26"/>
      <c r="D648" s="26"/>
      <c r="E648" s="26"/>
      <c r="F648" s="26"/>
      <c r="G648" s="26"/>
      <c r="H648" s="26"/>
      <c r="I648" s="26"/>
      <c r="J648" s="26"/>
      <c r="K648" s="26"/>
      <c r="L648" s="26"/>
      <c r="M648" s="26"/>
      <c r="N648" s="26"/>
      <c r="O648" s="26"/>
      <c r="P648" s="26"/>
      <c r="Q648" s="26"/>
      <c r="R648" s="26"/>
      <c r="S648" s="26"/>
      <c r="T648" s="26"/>
      <c r="U648" s="26"/>
      <c r="V648" s="26"/>
      <c r="W648" s="26"/>
      <c r="X648" s="26"/>
      <c r="Y648" s="26"/>
      <c r="Z648" s="26"/>
      <c r="AA648" s="26"/>
      <c r="AB648" s="26"/>
      <c r="AC648" s="26"/>
      <c r="AD648" s="26"/>
    </row>
    <row r="649" spans="1:30" ht="12.75" customHeight="1">
      <c r="A649" s="26"/>
      <c r="B649" s="26"/>
      <c r="C649" s="26"/>
      <c r="D649" s="26"/>
      <c r="E649" s="26"/>
      <c r="F649" s="26"/>
      <c r="G649" s="26"/>
      <c r="H649" s="26"/>
      <c r="I649" s="26"/>
      <c r="J649" s="26"/>
      <c r="K649" s="26"/>
      <c r="L649" s="26"/>
      <c r="M649" s="26"/>
      <c r="N649" s="26"/>
      <c r="O649" s="26"/>
      <c r="P649" s="26"/>
      <c r="Q649" s="26"/>
      <c r="R649" s="26"/>
      <c r="S649" s="26"/>
      <c r="T649" s="26"/>
      <c r="U649" s="26"/>
      <c r="V649" s="26"/>
      <c r="W649" s="26"/>
      <c r="X649" s="26"/>
      <c r="Y649" s="26"/>
      <c r="Z649" s="26"/>
      <c r="AA649" s="26"/>
      <c r="AB649" s="26"/>
      <c r="AC649" s="26"/>
      <c r="AD649" s="26"/>
    </row>
    <row r="650" spans="1:30" ht="12.75" customHeight="1">
      <c r="A650" s="26"/>
      <c r="B650" s="26"/>
      <c r="C650" s="26"/>
      <c r="D650" s="26"/>
      <c r="E650" s="26"/>
      <c r="F650" s="26"/>
      <c r="G650" s="26"/>
      <c r="H650" s="26"/>
      <c r="I650" s="26"/>
      <c r="J650" s="26"/>
      <c r="K650" s="26"/>
      <c r="L650" s="26"/>
      <c r="M650" s="26"/>
      <c r="N650" s="26"/>
      <c r="O650" s="26"/>
      <c r="P650" s="26"/>
      <c r="Q650" s="26"/>
      <c r="R650" s="26"/>
      <c r="S650" s="26"/>
      <c r="T650" s="26"/>
      <c r="U650" s="26"/>
      <c r="V650" s="26"/>
      <c r="W650" s="26"/>
      <c r="X650" s="26"/>
      <c r="Y650" s="26"/>
      <c r="Z650" s="26"/>
      <c r="AA650" s="26"/>
      <c r="AB650" s="26"/>
      <c r="AC650" s="26"/>
      <c r="AD650" s="26"/>
    </row>
    <row r="651" spans="1:30" ht="12.75" customHeight="1">
      <c r="A651" s="26"/>
      <c r="B651" s="26"/>
      <c r="C651" s="26"/>
      <c r="D651" s="26"/>
      <c r="E651" s="26"/>
      <c r="F651" s="26"/>
      <c r="G651" s="26"/>
      <c r="H651" s="26"/>
      <c r="I651" s="26"/>
      <c r="J651" s="26"/>
      <c r="K651" s="26"/>
      <c r="L651" s="26"/>
      <c r="M651" s="26"/>
      <c r="N651" s="26"/>
      <c r="O651" s="26"/>
      <c r="P651" s="26"/>
      <c r="Q651" s="26"/>
      <c r="R651" s="26"/>
      <c r="S651" s="26"/>
      <c r="T651" s="26"/>
      <c r="U651" s="26"/>
      <c r="V651" s="26"/>
      <c r="W651" s="26"/>
      <c r="X651" s="26"/>
      <c r="Y651" s="26"/>
      <c r="Z651" s="26"/>
      <c r="AA651" s="26"/>
      <c r="AB651" s="26"/>
      <c r="AC651" s="26"/>
      <c r="AD651" s="26"/>
    </row>
    <row r="652" spans="1:30" ht="12.75" customHeight="1">
      <c r="A652" s="26"/>
      <c r="B652" s="26"/>
      <c r="C652" s="26"/>
      <c r="D652" s="26"/>
      <c r="E652" s="26"/>
      <c r="F652" s="26"/>
      <c r="G652" s="26"/>
      <c r="H652" s="26"/>
      <c r="I652" s="26"/>
      <c r="J652" s="26"/>
      <c r="K652" s="26"/>
      <c r="L652" s="26"/>
      <c r="M652" s="26"/>
      <c r="N652" s="26"/>
      <c r="O652" s="26"/>
      <c r="P652" s="26"/>
      <c r="Q652" s="26"/>
      <c r="R652" s="26"/>
      <c r="S652" s="26"/>
      <c r="T652" s="26"/>
      <c r="U652" s="26"/>
      <c r="V652" s="26"/>
      <c r="W652" s="26"/>
      <c r="X652" s="26"/>
      <c r="Y652" s="26"/>
      <c r="Z652" s="26"/>
      <c r="AA652" s="26"/>
      <c r="AB652" s="26"/>
      <c r="AC652" s="26"/>
      <c r="AD652" s="26"/>
    </row>
    <row r="653" spans="1:30" ht="12.75" customHeight="1">
      <c r="A653" s="26"/>
      <c r="B653" s="26"/>
      <c r="C653" s="26"/>
      <c r="D653" s="26"/>
      <c r="E653" s="26"/>
      <c r="F653" s="26"/>
      <c r="G653" s="26"/>
      <c r="H653" s="26"/>
      <c r="I653" s="26"/>
      <c r="J653" s="26"/>
      <c r="K653" s="26"/>
      <c r="L653" s="26"/>
      <c r="M653" s="26"/>
      <c r="N653" s="26"/>
      <c r="O653" s="26"/>
      <c r="P653" s="26"/>
      <c r="Q653" s="26"/>
      <c r="R653" s="26"/>
      <c r="S653" s="26"/>
      <c r="T653" s="26"/>
      <c r="U653" s="26"/>
      <c r="V653" s="26"/>
      <c r="W653" s="26"/>
      <c r="X653" s="26"/>
      <c r="Y653" s="26"/>
      <c r="Z653" s="26"/>
      <c r="AA653" s="26"/>
      <c r="AB653" s="26"/>
      <c r="AC653" s="26"/>
      <c r="AD653" s="26"/>
    </row>
    <row r="654" spans="1:30" ht="12.75" customHeight="1">
      <c r="A654" s="26"/>
      <c r="B654" s="26"/>
      <c r="C654" s="26"/>
      <c r="D654" s="26"/>
      <c r="E654" s="26"/>
      <c r="F654" s="26"/>
      <c r="G654" s="26"/>
      <c r="H654" s="26"/>
      <c r="I654" s="26"/>
      <c r="J654" s="26"/>
      <c r="K654" s="26"/>
      <c r="L654" s="26"/>
      <c r="M654" s="26"/>
      <c r="N654" s="26"/>
      <c r="O654" s="26"/>
      <c r="P654" s="26"/>
      <c r="Q654" s="26"/>
      <c r="R654" s="26"/>
      <c r="S654" s="26"/>
      <c r="T654" s="26"/>
      <c r="U654" s="26"/>
      <c r="V654" s="26"/>
      <c r="W654" s="26"/>
      <c r="X654" s="26"/>
      <c r="Y654" s="26"/>
      <c r="Z654" s="26"/>
      <c r="AA654" s="26"/>
      <c r="AB654" s="26"/>
      <c r="AC654" s="26"/>
      <c r="AD654" s="26"/>
    </row>
    <row r="655" spans="1:30" ht="12.75" customHeight="1">
      <c r="A655" s="26"/>
      <c r="B655" s="26"/>
      <c r="C655" s="26"/>
      <c r="D655" s="26"/>
      <c r="E655" s="26"/>
      <c r="F655" s="26"/>
      <c r="G655" s="26"/>
      <c r="H655" s="26"/>
      <c r="I655" s="26"/>
      <c r="J655" s="26"/>
      <c r="K655" s="26"/>
      <c r="L655" s="26"/>
      <c r="M655" s="26"/>
      <c r="N655" s="26"/>
      <c r="O655" s="26"/>
      <c r="P655" s="26"/>
      <c r="Q655" s="26"/>
      <c r="R655" s="26"/>
      <c r="S655" s="26"/>
      <c r="T655" s="26"/>
      <c r="U655" s="26"/>
      <c r="V655" s="26"/>
      <c r="W655" s="26"/>
      <c r="X655" s="26"/>
      <c r="Y655" s="26"/>
      <c r="Z655" s="26"/>
      <c r="AA655" s="26"/>
      <c r="AB655" s="26"/>
      <c r="AC655" s="26"/>
      <c r="AD655" s="26"/>
    </row>
    <row r="656" spans="1:30" ht="12.75" customHeight="1">
      <c r="A656" s="26"/>
      <c r="B656" s="26"/>
      <c r="C656" s="26"/>
      <c r="D656" s="26"/>
      <c r="E656" s="26"/>
      <c r="F656" s="26"/>
      <c r="G656" s="26"/>
      <c r="H656" s="26"/>
      <c r="I656" s="26"/>
      <c r="J656" s="26"/>
      <c r="K656" s="26"/>
      <c r="L656" s="26"/>
      <c r="M656" s="26"/>
      <c r="N656" s="26"/>
      <c r="O656" s="26"/>
      <c r="P656" s="26"/>
      <c r="Q656" s="26"/>
      <c r="R656" s="26"/>
      <c r="S656" s="26"/>
      <c r="T656" s="26"/>
      <c r="U656" s="26"/>
      <c r="V656" s="26"/>
      <c r="W656" s="26"/>
      <c r="X656" s="26"/>
      <c r="Y656" s="26"/>
      <c r="Z656" s="26"/>
      <c r="AA656" s="26"/>
      <c r="AB656" s="26"/>
      <c r="AC656" s="26"/>
      <c r="AD656" s="26"/>
    </row>
    <row r="657" spans="1:30" ht="12.75" customHeight="1">
      <c r="A657" s="26"/>
      <c r="B657" s="26"/>
      <c r="C657" s="26"/>
      <c r="D657" s="26"/>
      <c r="E657" s="26"/>
      <c r="F657" s="26"/>
      <c r="G657" s="26"/>
      <c r="H657" s="26"/>
      <c r="I657" s="26"/>
      <c r="J657" s="26"/>
      <c r="K657" s="26"/>
      <c r="L657" s="26"/>
      <c r="M657" s="26"/>
      <c r="N657" s="26"/>
      <c r="O657" s="26"/>
      <c r="P657" s="26"/>
      <c r="Q657" s="26"/>
      <c r="R657" s="26"/>
      <c r="S657" s="26"/>
      <c r="T657" s="26"/>
      <c r="U657" s="26"/>
      <c r="V657" s="26"/>
      <c r="W657" s="26"/>
      <c r="X657" s="26"/>
      <c r="Y657" s="26"/>
      <c r="Z657" s="26"/>
      <c r="AA657" s="26"/>
      <c r="AB657" s="26"/>
      <c r="AC657" s="26"/>
      <c r="AD657" s="26"/>
    </row>
    <row r="658" spans="1:30" ht="12.75" customHeight="1">
      <c r="A658" s="26"/>
      <c r="B658" s="26"/>
      <c r="C658" s="26"/>
      <c r="D658" s="26"/>
      <c r="E658" s="26"/>
      <c r="F658" s="26"/>
      <c r="G658" s="26"/>
      <c r="H658" s="26"/>
      <c r="I658" s="26"/>
      <c r="J658" s="26"/>
      <c r="K658" s="26"/>
      <c r="L658" s="26"/>
      <c r="M658" s="26"/>
      <c r="N658" s="26"/>
      <c r="O658" s="26"/>
      <c r="P658" s="26"/>
      <c r="Q658" s="26"/>
      <c r="R658" s="26"/>
      <c r="S658" s="26"/>
      <c r="T658" s="26"/>
      <c r="U658" s="26"/>
      <c r="V658" s="26"/>
      <c r="W658" s="26"/>
      <c r="X658" s="26"/>
      <c r="Y658" s="26"/>
      <c r="Z658" s="26"/>
      <c r="AA658" s="26"/>
      <c r="AB658" s="26"/>
      <c r="AC658" s="26"/>
      <c r="AD658" s="26"/>
    </row>
    <row r="659" spans="1:30" ht="12.75" customHeight="1">
      <c r="A659" s="26"/>
      <c r="B659" s="26"/>
      <c r="C659" s="26"/>
      <c r="D659" s="26"/>
      <c r="E659" s="26"/>
      <c r="F659" s="26"/>
      <c r="G659" s="26"/>
      <c r="H659" s="26"/>
      <c r="I659" s="26"/>
      <c r="J659" s="26"/>
      <c r="K659" s="26"/>
      <c r="L659" s="26"/>
      <c r="M659" s="26"/>
      <c r="N659" s="26"/>
      <c r="O659" s="26"/>
      <c r="P659" s="26"/>
      <c r="Q659" s="26"/>
      <c r="R659" s="26"/>
      <c r="S659" s="26"/>
      <c r="T659" s="26"/>
      <c r="U659" s="26"/>
      <c r="V659" s="26"/>
      <c r="W659" s="26"/>
      <c r="X659" s="26"/>
      <c r="Y659" s="26"/>
      <c r="Z659" s="26"/>
      <c r="AA659" s="26"/>
      <c r="AB659" s="26"/>
      <c r="AC659" s="26"/>
      <c r="AD659" s="26"/>
    </row>
    <row r="660" spans="1:30" ht="12.75" customHeight="1">
      <c r="A660" s="26"/>
      <c r="B660" s="26"/>
      <c r="C660" s="26"/>
      <c r="D660" s="26"/>
      <c r="E660" s="26"/>
      <c r="F660" s="26"/>
      <c r="G660" s="26"/>
      <c r="H660" s="26"/>
      <c r="I660" s="26"/>
      <c r="J660" s="26"/>
      <c r="K660" s="26"/>
      <c r="L660" s="26"/>
      <c r="M660" s="26"/>
      <c r="N660" s="26"/>
      <c r="O660" s="26"/>
      <c r="P660" s="26"/>
      <c r="Q660" s="26"/>
      <c r="R660" s="26"/>
      <c r="S660" s="26"/>
      <c r="T660" s="26"/>
      <c r="U660" s="26"/>
      <c r="V660" s="26"/>
      <c r="W660" s="26"/>
      <c r="X660" s="26"/>
      <c r="Y660" s="26"/>
      <c r="Z660" s="26"/>
      <c r="AA660" s="26"/>
      <c r="AB660" s="26"/>
      <c r="AC660" s="26"/>
      <c r="AD660" s="26"/>
    </row>
    <row r="661" spans="1:30" ht="12.75" customHeight="1">
      <c r="A661" s="26"/>
      <c r="B661" s="26"/>
      <c r="C661" s="26"/>
      <c r="D661" s="26"/>
      <c r="E661" s="26"/>
      <c r="F661" s="26"/>
      <c r="G661" s="26"/>
      <c r="H661" s="26"/>
      <c r="I661" s="26"/>
      <c r="J661" s="26"/>
      <c r="K661" s="26"/>
      <c r="L661" s="26"/>
      <c r="M661" s="26"/>
      <c r="N661" s="26"/>
      <c r="O661" s="26"/>
      <c r="P661" s="26"/>
      <c r="Q661" s="26"/>
      <c r="R661" s="26"/>
      <c r="S661" s="26"/>
      <c r="T661" s="26"/>
      <c r="U661" s="26"/>
      <c r="V661" s="26"/>
      <c r="W661" s="26"/>
      <c r="X661" s="26"/>
      <c r="Y661" s="26"/>
      <c r="Z661" s="26"/>
      <c r="AA661" s="26"/>
      <c r="AB661" s="26"/>
      <c r="AC661" s="26"/>
      <c r="AD661" s="26"/>
    </row>
    <row r="662" spans="1:30" ht="12.75" customHeight="1">
      <c r="A662" s="26"/>
      <c r="B662" s="26"/>
      <c r="C662" s="26"/>
      <c r="D662" s="26"/>
      <c r="E662" s="26"/>
      <c r="F662" s="26"/>
      <c r="G662" s="26"/>
      <c r="H662" s="26"/>
      <c r="I662" s="26"/>
      <c r="J662" s="26"/>
      <c r="K662" s="26"/>
      <c r="L662" s="26"/>
      <c r="M662" s="26"/>
      <c r="N662" s="26"/>
      <c r="O662" s="26"/>
      <c r="P662" s="26"/>
      <c r="Q662" s="26"/>
      <c r="R662" s="26"/>
      <c r="S662" s="26"/>
      <c r="T662" s="26"/>
      <c r="U662" s="26"/>
      <c r="V662" s="26"/>
      <c r="W662" s="26"/>
      <c r="X662" s="26"/>
      <c r="Y662" s="26"/>
      <c r="Z662" s="26"/>
      <c r="AA662" s="26"/>
      <c r="AB662" s="26"/>
      <c r="AC662" s="26"/>
      <c r="AD662" s="26"/>
    </row>
    <row r="663" spans="1:30" ht="12.75" customHeight="1">
      <c r="A663" s="26"/>
      <c r="B663" s="26"/>
      <c r="C663" s="26"/>
      <c r="D663" s="26"/>
      <c r="E663" s="26"/>
      <c r="F663" s="26"/>
      <c r="G663" s="26"/>
      <c r="H663" s="26"/>
      <c r="I663" s="26"/>
      <c r="J663" s="26"/>
      <c r="K663" s="26"/>
      <c r="L663" s="26"/>
      <c r="M663" s="26"/>
      <c r="N663" s="26"/>
      <c r="O663" s="26"/>
      <c r="P663" s="26"/>
      <c r="Q663" s="26"/>
      <c r="R663" s="26"/>
      <c r="S663" s="26"/>
      <c r="T663" s="26"/>
      <c r="U663" s="26"/>
      <c r="V663" s="26"/>
      <c r="W663" s="26"/>
      <c r="X663" s="26"/>
      <c r="Y663" s="26"/>
      <c r="Z663" s="26"/>
      <c r="AA663" s="26"/>
      <c r="AB663" s="26"/>
      <c r="AC663" s="26"/>
      <c r="AD663" s="26"/>
    </row>
    <row r="664" spans="1:30" ht="12.75" customHeight="1">
      <c r="A664" s="26"/>
      <c r="B664" s="26"/>
      <c r="C664" s="26"/>
      <c r="D664" s="26"/>
      <c r="E664" s="26"/>
      <c r="F664" s="26"/>
      <c r="G664" s="26"/>
      <c r="H664" s="26"/>
      <c r="I664" s="26"/>
      <c r="J664" s="26"/>
      <c r="K664" s="26"/>
      <c r="L664" s="26"/>
      <c r="M664" s="26"/>
      <c r="N664" s="26"/>
      <c r="O664" s="26"/>
      <c r="P664" s="26"/>
      <c r="Q664" s="26"/>
      <c r="R664" s="26"/>
      <c r="S664" s="26"/>
      <c r="T664" s="26"/>
      <c r="U664" s="26"/>
      <c r="V664" s="26"/>
      <c r="W664" s="26"/>
      <c r="X664" s="26"/>
      <c r="Y664" s="26"/>
      <c r="Z664" s="26"/>
      <c r="AA664" s="26"/>
      <c r="AB664" s="26"/>
      <c r="AC664" s="26"/>
      <c r="AD664" s="26"/>
    </row>
    <row r="665" spans="1:30" ht="12.75" customHeight="1">
      <c r="A665" s="26"/>
      <c r="B665" s="26"/>
      <c r="C665" s="26"/>
      <c r="D665" s="26"/>
      <c r="E665" s="26"/>
      <c r="F665" s="26"/>
      <c r="G665" s="26"/>
      <c r="H665" s="26"/>
      <c r="I665" s="26"/>
      <c r="J665" s="26"/>
      <c r="K665" s="26"/>
      <c r="L665" s="26"/>
      <c r="M665" s="26"/>
      <c r="N665" s="26"/>
      <c r="O665" s="26"/>
      <c r="P665" s="26"/>
      <c r="Q665" s="26"/>
      <c r="R665" s="26"/>
      <c r="S665" s="26"/>
      <c r="T665" s="26"/>
      <c r="U665" s="26"/>
      <c r="V665" s="26"/>
      <c r="W665" s="26"/>
      <c r="X665" s="26"/>
      <c r="Y665" s="26"/>
      <c r="Z665" s="26"/>
      <c r="AA665" s="26"/>
      <c r="AB665" s="26"/>
      <c r="AC665" s="26"/>
      <c r="AD665" s="26"/>
    </row>
    <row r="666" spans="1:30" ht="12.75" customHeight="1">
      <c r="A666" s="26"/>
      <c r="B666" s="26"/>
      <c r="C666" s="26"/>
      <c r="D666" s="26"/>
      <c r="E666" s="26"/>
      <c r="F666" s="26"/>
      <c r="G666" s="26"/>
      <c r="H666" s="26"/>
      <c r="I666" s="26"/>
      <c r="J666" s="26"/>
      <c r="K666" s="26"/>
      <c r="L666" s="26"/>
      <c r="M666" s="26"/>
      <c r="N666" s="26"/>
      <c r="O666" s="26"/>
      <c r="P666" s="26"/>
      <c r="Q666" s="26"/>
      <c r="R666" s="26"/>
      <c r="S666" s="26"/>
      <c r="T666" s="26"/>
      <c r="U666" s="26"/>
      <c r="V666" s="26"/>
      <c r="W666" s="26"/>
      <c r="X666" s="26"/>
      <c r="Y666" s="26"/>
      <c r="Z666" s="26"/>
      <c r="AA666" s="26"/>
      <c r="AB666" s="26"/>
      <c r="AC666" s="26"/>
      <c r="AD666" s="26"/>
    </row>
    <row r="667" spans="1:30" ht="12.75" customHeight="1">
      <c r="A667" s="26"/>
      <c r="B667" s="26"/>
      <c r="C667" s="26"/>
      <c r="D667" s="26"/>
      <c r="E667" s="26"/>
      <c r="F667" s="26"/>
      <c r="G667" s="26"/>
      <c r="H667" s="26"/>
      <c r="I667" s="26"/>
      <c r="J667" s="26"/>
      <c r="K667" s="26"/>
      <c r="L667" s="26"/>
      <c r="M667" s="26"/>
      <c r="N667" s="26"/>
      <c r="O667" s="26"/>
      <c r="P667" s="26"/>
      <c r="Q667" s="26"/>
      <c r="R667" s="26"/>
      <c r="S667" s="26"/>
      <c r="T667" s="26"/>
      <c r="U667" s="26"/>
      <c r="V667" s="26"/>
      <c r="W667" s="26"/>
      <c r="X667" s="26"/>
      <c r="Y667" s="26"/>
      <c r="Z667" s="26"/>
      <c r="AA667" s="26"/>
      <c r="AB667" s="26"/>
      <c r="AC667" s="26"/>
      <c r="AD667" s="26"/>
    </row>
    <row r="668" spans="1:30" ht="12.75" customHeight="1">
      <c r="A668" s="26"/>
      <c r="B668" s="26"/>
      <c r="C668" s="26"/>
      <c r="D668" s="26"/>
      <c r="E668" s="26"/>
      <c r="F668" s="26"/>
      <c r="G668" s="26"/>
      <c r="H668" s="26"/>
      <c r="I668" s="26"/>
      <c r="J668" s="26"/>
      <c r="K668" s="26"/>
      <c r="L668" s="26"/>
      <c r="M668" s="26"/>
      <c r="N668" s="26"/>
      <c r="O668" s="26"/>
      <c r="P668" s="26"/>
      <c r="Q668" s="26"/>
      <c r="R668" s="26"/>
      <c r="S668" s="26"/>
      <c r="T668" s="26"/>
      <c r="U668" s="26"/>
      <c r="V668" s="26"/>
      <c r="W668" s="26"/>
      <c r="X668" s="26"/>
      <c r="Y668" s="26"/>
      <c r="Z668" s="26"/>
      <c r="AA668" s="26"/>
      <c r="AB668" s="26"/>
      <c r="AC668" s="26"/>
      <c r="AD668" s="26"/>
    </row>
    <row r="669" spans="1:30" ht="12.75" customHeight="1">
      <c r="A669" s="26"/>
      <c r="B669" s="26"/>
      <c r="C669" s="26"/>
      <c r="D669" s="26"/>
      <c r="E669" s="26"/>
      <c r="F669" s="26"/>
      <c r="G669" s="26"/>
      <c r="H669" s="26"/>
      <c r="I669" s="26"/>
      <c r="J669" s="26"/>
      <c r="K669" s="26"/>
      <c r="L669" s="26"/>
      <c r="M669" s="26"/>
      <c r="N669" s="26"/>
      <c r="O669" s="26"/>
      <c r="P669" s="26"/>
      <c r="Q669" s="26"/>
      <c r="R669" s="26"/>
      <c r="S669" s="26"/>
      <c r="T669" s="26"/>
      <c r="U669" s="26"/>
      <c r="V669" s="26"/>
      <c r="W669" s="26"/>
      <c r="X669" s="26"/>
      <c r="Y669" s="26"/>
      <c r="Z669" s="26"/>
      <c r="AA669" s="26"/>
      <c r="AB669" s="26"/>
      <c r="AC669" s="26"/>
      <c r="AD669" s="26"/>
    </row>
    <row r="670" spans="1:30" ht="12.75" customHeight="1">
      <c r="A670" s="26"/>
      <c r="B670" s="26"/>
      <c r="C670" s="26"/>
      <c r="D670" s="26"/>
      <c r="E670" s="26"/>
      <c r="F670" s="26"/>
      <c r="G670" s="26"/>
      <c r="H670" s="26"/>
      <c r="I670" s="26"/>
      <c r="J670" s="26"/>
      <c r="K670" s="26"/>
      <c r="L670" s="26"/>
      <c r="M670" s="26"/>
      <c r="N670" s="26"/>
      <c r="O670" s="26"/>
      <c r="P670" s="26"/>
      <c r="Q670" s="26"/>
      <c r="R670" s="26"/>
      <c r="S670" s="26"/>
      <c r="T670" s="26"/>
      <c r="U670" s="26"/>
      <c r="V670" s="26"/>
      <c r="W670" s="26"/>
      <c r="X670" s="26"/>
      <c r="Y670" s="26"/>
      <c r="Z670" s="26"/>
      <c r="AA670" s="26"/>
      <c r="AB670" s="26"/>
      <c r="AC670" s="26"/>
      <c r="AD670" s="26"/>
    </row>
    <row r="671" spans="1:30" ht="12.75" customHeight="1">
      <c r="A671" s="26"/>
      <c r="B671" s="26"/>
      <c r="C671" s="26"/>
      <c r="D671" s="26"/>
      <c r="E671" s="26"/>
      <c r="F671" s="26"/>
      <c r="G671" s="26"/>
      <c r="H671" s="26"/>
      <c r="I671" s="26"/>
      <c r="J671" s="26"/>
      <c r="K671" s="26"/>
      <c r="L671" s="26"/>
      <c r="M671" s="26"/>
      <c r="N671" s="26"/>
      <c r="O671" s="26"/>
      <c r="P671" s="26"/>
      <c r="Q671" s="26"/>
      <c r="R671" s="26"/>
      <c r="S671" s="26"/>
      <c r="T671" s="26"/>
      <c r="U671" s="26"/>
      <c r="V671" s="26"/>
      <c r="W671" s="26"/>
      <c r="X671" s="26"/>
      <c r="Y671" s="26"/>
      <c r="Z671" s="26"/>
      <c r="AA671" s="26"/>
      <c r="AB671" s="26"/>
      <c r="AC671" s="26"/>
      <c r="AD671" s="26"/>
    </row>
    <row r="672" spans="1:30" ht="12.75" customHeight="1">
      <c r="A672" s="26"/>
      <c r="B672" s="26"/>
      <c r="C672" s="26"/>
      <c r="D672" s="26"/>
      <c r="E672" s="26"/>
      <c r="F672" s="26"/>
      <c r="G672" s="26"/>
      <c r="H672" s="26"/>
      <c r="I672" s="26"/>
      <c r="J672" s="26"/>
      <c r="K672" s="26"/>
      <c r="L672" s="26"/>
      <c r="M672" s="26"/>
      <c r="N672" s="26"/>
      <c r="O672" s="26"/>
      <c r="P672" s="26"/>
      <c r="Q672" s="26"/>
      <c r="R672" s="26"/>
      <c r="S672" s="26"/>
      <c r="T672" s="26"/>
      <c r="U672" s="26"/>
      <c r="V672" s="26"/>
      <c r="W672" s="26"/>
      <c r="X672" s="26"/>
      <c r="Y672" s="26"/>
      <c r="Z672" s="26"/>
      <c r="AA672" s="26"/>
      <c r="AB672" s="26"/>
      <c r="AC672" s="26"/>
      <c r="AD672" s="26"/>
    </row>
    <row r="673" spans="1:30" ht="12.75" customHeight="1">
      <c r="A673" s="26"/>
      <c r="B673" s="26"/>
      <c r="C673" s="26"/>
      <c r="D673" s="26"/>
      <c r="E673" s="26"/>
      <c r="F673" s="26"/>
      <c r="G673" s="26"/>
      <c r="H673" s="26"/>
      <c r="I673" s="26"/>
      <c r="J673" s="26"/>
      <c r="K673" s="26"/>
      <c r="L673" s="26"/>
      <c r="M673" s="26"/>
      <c r="N673" s="26"/>
      <c r="O673" s="26"/>
      <c r="P673" s="26"/>
      <c r="Q673" s="26"/>
      <c r="R673" s="26"/>
      <c r="S673" s="26"/>
      <c r="T673" s="26"/>
      <c r="U673" s="26"/>
      <c r="V673" s="26"/>
      <c r="W673" s="26"/>
      <c r="X673" s="26"/>
      <c r="Y673" s="26"/>
      <c r="Z673" s="26"/>
      <c r="AA673" s="26"/>
      <c r="AB673" s="26"/>
      <c r="AC673" s="26"/>
      <c r="AD673" s="26"/>
    </row>
    <row r="674" spans="1:30" ht="12.75" customHeight="1">
      <c r="A674" s="26"/>
      <c r="B674" s="26"/>
      <c r="C674" s="26"/>
      <c r="D674" s="26"/>
      <c r="E674" s="26"/>
      <c r="F674" s="26"/>
      <c r="G674" s="26"/>
      <c r="H674" s="26"/>
      <c r="I674" s="26"/>
      <c r="J674" s="26"/>
      <c r="K674" s="26"/>
      <c r="L674" s="26"/>
      <c r="M674" s="26"/>
      <c r="N674" s="26"/>
      <c r="O674" s="26"/>
      <c r="P674" s="26"/>
      <c r="Q674" s="26"/>
      <c r="R674" s="26"/>
      <c r="S674" s="26"/>
      <c r="T674" s="26"/>
      <c r="U674" s="26"/>
      <c r="V674" s="26"/>
      <c r="W674" s="26"/>
      <c r="X674" s="26"/>
      <c r="Y674" s="26"/>
      <c r="Z674" s="26"/>
      <c r="AA674" s="26"/>
      <c r="AB674" s="26"/>
      <c r="AC674" s="26"/>
      <c r="AD674" s="26"/>
    </row>
    <row r="675" spans="1:30" ht="12.75" customHeight="1">
      <c r="A675" s="26"/>
      <c r="B675" s="26"/>
      <c r="C675" s="26"/>
      <c r="D675" s="26"/>
      <c r="E675" s="26"/>
      <c r="F675" s="26"/>
      <c r="G675" s="26"/>
      <c r="H675" s="26"/>
      <c r="I675" s="26"/>
      <c r="J675" s="26"/>
      <c r="K675" s="26"/>
      <c r="L675" s="26"/>
      <c r="M675" s="26"/>
      <c r="N675" s="26"/>
      <c r="O675" s="26"/>
      <c r="P675" s="26"/>
      <c r="Q675" s="26"/>
      <c r="R675" s="26"/>
      <c r="S675" s="26"/>
      <c r="T675" s="26"/>
      <c r="U675" s="26"/>
      <c r="V675" s="26"/>
      <c r="W675" s="26"/>
      <c r="X675" s="26"/>
      <c r="Y675" s="26"/>
      <c r="Z675" s="26"/>
      <c r="AA675" s="26"/>
      <c r="AB675" s="26"/>
      <c r="AC675" s="26"/>
      <c r="AD675" s="26"/>
    </row>
    <row r="676" spans="1:30" ht="12.75" customHeight="1">
      <c r="A676" s="26"/>
      <c r="B676" s="26"/>
      <c r="C676" s="26"/>
      <c r="D676" s="26"/>
      <c r="E676" s="26"/>
      <c r="F676" s="26"/>
      <c r="G676" s="26"/>
      <c r="H676" s="26"/>
      <c r="I676" s="26"/>
      <c r="J676" s="26"/>
      <c r="K676" s="26"/>
      <c r="L676" s="26"/>
      <c r="M676" s="26"/>
      <c r="N676" s="26"/>
      <c r="O676" s="26"/>
      <c r="P676" s="26"/>
      <c r="Q676" s="26"/>
      <c r="R676" s="26"/>
      <c r="S676" s="26"/>
      <c r="T676" s="26"/>
      <c r="U676" s="26"/>
      <c r="V676" s="26"/>
      <c r="W676" s="26"/>
      <c r="X676" s="26"/>
      <c r="Y676" s="26"/>
      <c r="Z676" s="26"/>
      <c r="AA676" s="26"/>
      <c r="AB676" s="26"/>
      <c r="AC676" s="26"/>
      <c r="AD676" s="26"/>
    </row>
    <row r="677" spans="1:30" ht="12.75" customHeight="1">
      <c r="A677" s="26"/>
      <c r="B677" s="26"/>
      <c r="C677" s="26"/>
      <c r="D677" s="26"/>
      <c r="E677" s="26"/>
      <c r="F677" s="26"/>
      <c r="G677" s="26"/>
      <c r="H677" s="26"/>
      <c r="I677" s="26"/>
      <c r="J677" s="26"/>
      <c r="K677" s="26"/>
      <c r="L677" s="26"/>
      <c r="M677" s="26"/>
      <c r="N677" s="26"/>
      <c r="O677" s="26"/>
      <c r="P677" s="26"/>
      <c r="Q677" s="26"/>
      <c r="R677" s="26"/>
      <c r="S677" s="26"/>
      <c r="T677" s="26"/>
      <c r="U677" s="26"/>
      <c r="V677" s="26"/>
      <c r="W677" s="26"/>
      <c r="X677" s="26"/>
      <c r="Y677" s="26"/>
      <c r="Z677" s="26"/>
      <c r="AA677" s="26"/>
      <c r="AB677" s="26"/>
      <c r="AC677" s="26"/>
      <c r="AD677" s="26"/>
    </row>
    <row r="678" spans="1:30" ht="12.75" customHeight="1">
      <c r="A678" s="26"/>
      <c r="B678" s="26"/>
      <c r="C678" s="26"/>
      <c r="D678" s="26"/>
      <c r="E678" s="26"/>
      <c r="F678" s="26"/>
      <c r="G678" s="26"/>
      <c r="H678" s="26"/>
      <c r="I678" s="26"/>
      <c r="J678" s="26"/>
      <c r="K678" s="26"/>
      <c r="L678" s="26"/>
      <c r="M678" s="26"/>
      <c r="N678" s="26"/>
      <c r="O678" s="26"/>
      <c r="P678" s="26"/>
      <c r="Q678" s="26"/>
      <c r="R678" s="26"/>
      <c r="S678" s="26"/>
      <c r="T678" s="26"/>
      <c r="U678" s="26"/>
      <c r="V678" s="26"/>
      <c r="W678" s="26"/>
      <c r="X678" s="26"/>
      <c r="Y678" s="26"/>
      <c r="Z678" s="26"/>
      <c r="AA678" s="26"/>
      <c r="AB678" s="26"/>
      <c r="AC678" s="26"/>
      <c r="AD678" s="26"/>
    </row>
    <row r="679" spans="1:30" ht="12.75" customHeight="1">
      <c r="A679" s="26"/>
      <c r="B679" s="26"/>
      <c r="C679" s="26"/>
      <c r="D679" s="26"/>
      <c r="E679" s="26"/>
      <c r="F679" s="26"/>
      <c r="G679" s="26"/>
      <c r="H679" s="26"/>
      <c r="I679" s="26"/>
      <c r="J679" s="26"/>
      <c r="K679" s="26"/>
      <c r="L679" s="26"/>
      <c r="M679" s="26"/>
      <c r="N679" s="26"/>
      <c r="O679" s="26"/>
      <c r="P679" s="26"/>
      <c r="Q679" s="26"/>
      <c r="R679" s="26"/>
      <c r="S679" s="26"/>
      <c r="T679" s="26"/>
      <c r="U679" s="26"/>
      <c r="V679" s="26"/>
      <c r="W679" s="26"/>
      <c r="X679" s="26"/>
      <c r="Y679" s="26"/>
      <c r="Z679" s="26"/>
      <c r="AA679" s="26"/>
      <c r="AB679" s="26"/>
      <c r="AC679" s="26"/>
      <c r="AD679" s="26"/>
    </row>
    <row r="680" spans="1:30" ht="12.75" customHeight="1">
      <c r="A680" s="26"/>
      <c r="B680" s="26"/>
      <c r="C680" s="26"/>
      <c r="D680" s="26"/>
      <c r="E680" s="26"/>
      <c r="F680" s="26"/>
      <c r="G680" s="26"/>
      <c r="H680" s="26"/>
      <c r="I680" s="26"/>
      <c r="J680" s="26"/>
      <c r="K680" s="26"/>
      <c r="L680" s="26"/>
      <c r="M680" s="26"/>
      <c r="N680" s="26"/>
      <c r="O680" s="26"/>
      <c r="P680" s="26"/>
      <c r="Q680" s="26"/>
      <c r="R680" s="26"/>
      <c r="S680" s="26"/>
      <c r="T680" s="26"/>
      <c r="U680" s="26"/>
      <c r="V680" s="26"/>
      <c r="W680" s="26"/>
      <c r="X680" s="26"/>
      <c r="Y680" s="26"/>
      <c r="Z680" s="26"/>
      <c r="AA680" s="26"/>
      <c r="AB680" s="26"/>
      <c r="AC680" s="26"/>
      <c r="AD680" s="26"/>
    </row>
    <row r="681" spans="1:30" ht="12.75" customHeight="1">
      <c r="A681" s="26"/>
      <c r="B681" s="26"/>
      <c r="C681" s="26"/>
      <c r="D681" s="26"/>
      <c r="E681" s="26"/>
      <c r="F681" s="26"/>
      <c r="G681" s="26"/>
      <c r="H681" s="26"/>
      <c r="I681" s="26"/>
      <c r="J681" s="26"/>
      <c r="K681" s="26"/>
      <c r="L681" s="26"/>
      <c r="M681" s="26"/>
      <c r="N681" s="26"/>
      <c r="O681" s="26"/>
      <c r="P681" s="26"/>
      <c r="Q681" s="26"/>
      <c r="R681" s="26"/>
      <c r="S681" s="26"/>
      <c r="T681" s="26"/>
      <c r="U681" s="26"/>
      <c r="V681" s="26"/>
      <c r="W681" s="26"/>
      <c r="X681" s="26"/>
      <c r="Y681" s="26"/>
      <c r="Z681" s="26"/>
      <c r="AA681" s="26"/>
      <c r="AB681" s="26"/>
      <c r="AC681" s="26"/>
      <c r="AD681" s="26"/>
    </row>
    <row r="682" spans="1:30" ht="12.75" customHeight="1">
      <c r="A682" s="26"/>
      <c r="B682" s="26"/>
      <c r="C682" s="26"/>
      <c r="D682" s="26"/>
      <c r="E682" s="26"/>
      <c r="F682" s="26"/>
      <c r="G682" s="26"/>
      <c r="H682" s="26"/>
      <c r="I682" s="26"/>
      <c r="J682" s="26"/>
      <c r="K682" s="26"/>
      <c r="L682" s="26"/>
      <c r="M682" s="26"/>
      <c r="N682" s="26"/>
      <c r="O682" s="26"/>
      <c r="P682" s="26"/>
      <c r="Q682" s="26"/>
      <c r="R682" s="26"/>
      <c r="S682" s="26"/>
      <c r="T682" s="26"/>
      <c r="U682" s="26"/>
      <c r="V682" s="26"/>
      <c r="W682" s="26"/>
      <c r="X682" s="26"/>
      <c r="Y682" s="26"/>
      <c r="Z682" s="26"/>
      <c r="AA682" s="26"/>
      <c r="AB682" s="26"/>
      <c r="AC682" s="26"/>
      <c r="AD682" s="26"/>
    </row>
    <row r="683" spans="1:30" ht="12.75" customHeight="1">
      <c r="A683" s="26"/>
      <c r="B683" s="26"/>
      <c r="C683" s="26"/>
      <c r="D683" s="26"/>
      <c r="E683" s="26"/>
      <c r="F683" s="26"/>
      <c r="G683" s="26"/>
      <c r="H683" s="26"/>
      <c r="I683" s="26"/>
      <c r="J683" s="26"/>
      <c r="K683" s="26"/>
      <c r="L683" s="26"/>
      <c r="M683" s="26"/>
      <c r="N683" s="26"/>
      <c r="O683" s="26"/>
      <c r="P683" s="26"/>
      <c r="Q683" s="26"/>
      <c r="R683" s="26"/>
      <c r="S683" s="26"/>
      <c r="T683" s="26"/>
      <c r="U683" s="26"/>
      <c r="V683" s="26"/>
      <c r="W683" s="26"/>
      <c r="X683" s="26"/>
      <c r="Y683" s="26"/>
      <c r="Z683" s="26"/>
      <c r="AA683" s="26"/>
      <c r="AB683" s="26"/>
      <c r="AC683" s="26"/>
      <c r="AD683" s="26"/>
    </row>
    <row r="684" spans="1:30" ht="12.75" customHeight="1">
      <c r="A684" s="26"/>
      <c r="B684" s="26"/>
      <c r="C684" s="26"/>
      <c r="D684" s="26"/>
      <c r="E684" s="26"/>
      <c r="F684" s="26"/>
      <c r="G684" s="26"/>
      <c r="H684" s="26"/>
      <c r="I684" s="26"/>
      <c r="J684" s="26"/>
      <c r="K684" s="26"/>
      <c r="L684" s="26"/>
      <c r="M684" s="26"/>
      <c r="N684" s="26"/>
      <c r="O684" s="26"/>
      <c r="P684" s="26"/>
      <c r="Q684" s="26"/>
      <c r="R684" s="26"/>
      <c r="S684" s="26"/>
      <c r="T684" s="26"/>
      <c r="U684" s="26"/>
      <c r="V684" s="26"/>
      <c r="W684" s="26"/>
      <c r="X684" s="26"/>
      <c r="Y684" s="26"/>
      <c r="Z684" s="26"/>
      <c r="AA684" s="26"/>
      <c r="AB684" s="26"/>
      <c r="AC684" s="26"/>
      <c r="AD684" s="26"/>
    </row>
    <row r="685" spans="1:30" ht="12.75" customHeight="1">
      <c r="A685" s="26"/>
      <c r="B685" s="26"/>
      <c r="C685" s="26"/>
      <c r="D685" s="26"/>
      <c r="E685" s="26"/>
      <c r="F685" s="26"/>
      <c r="G685" s="26"/>
      <c r="H685" s="26"/>
      <c r="I685" s="26"/>
      <c r="J685" s="26"/>
      <c r="K685" s="26"/>
      <c r="L685" s="26"/>
      <c r="M685" s="26"/>
      <c r="N685" s="26"/>
      <c r="O685" s="26"/>
      <c r="P685" s="26"/>
      <c r="Q685" s="26"/>
      <c r="R685" s="26"/>
      <c r="S685" s="26"/>
      <c r="T685" s="26"/>
      <c r="U685" s="26"/>
      <c r="V685" s="26"/>
      <c r="W685" s="26"/>
      <c r="X685" s="26"/>
      <c r="Y685" s="26"/>
      <c r="Z685" s="26"/>
      <c r="AA685" s="26"/>
      <c r="AB685" s="26"/>
      <c r="AC685" s="26"/>
      <c r="AD685" s="26"/>
    </row>
    <row r="686" spans="1:30" ht="12.75" customHeight="1">
      <c r="A686" s="26"/>
      <c r="B686" s="26"/>
      <c r="C686" s="26"/>
      <c r="D686" s="26"/>
      <c r="E686" s="26"/>
      <c r="F686" s="26"/>
      <c r="G686" s="26"/>
      <c r="H686" s="26"/>
      <c r="I686" s="26"/>
      <c r="J686" s="26"/>
      <c r="K686" s="26"/>
      <c r="L686" s="26"/>
      <c r="M686" s="26"/>
      <c r="N686" s="26"/>
      <c r="O686" s="26"/>
      <c r="P686" s="26"/>
      <c r="Q686" s="26"/>
      <c r="R686" s="26"/>
      <c r="S686" s="26"/>
      <c r="T686" s="26"/>
      <c r="U686" s="26"/>
      <c r="V686" s="26"/>
      <c r="W686" s="26"/>
      <c r="X686" s="26"/>
      <c r="Y686" s="26"/>
      <c r="Z686" s="26"/>
      <c r="AA686" s="26"/>
      <c r="AB686" s="26"/>
      <c r="AC686" s="26"/>
      <c r="AD686" s="26"/>
    </row>
    <row r="687" spans="1:30" ht="12.75" customHeight="1">
      <c r="A687" s="26"/>
      <c r="B687" s="26"/>
      <c r="C687" s="26"/>
      <c r="D687" s="26"/>
      <c r="E687" s="26"/>
      <c r="F687" s="26"/>
      <c r="G687" s="26"/>
      <c r="H687" s="26"/>
      <c r="I687" s="26"/>
      <c r="J687" s="26"/>
      <c r="K687" s="26"/>
      <c r="L687" s="26"/>
      <c r="M687" s="26"/>
      <c r="N687" s="26"/>
      <c r="O687" s="26"/>
      <c r="P687" s="26"/>
      <c r="Q687" s="26"/>
      <c r="R687" s="26"/>
      <c r="S687" s="26"/>
      <c r="T687" s="26"/>
      <c r="U687" s="26"/>
      <c r="V687" s="26"/>
      <c r="W687" s="26"/>
      <c r="X687" s="26"/>
      <c r="Y687" s="26"/>
      <c r="Z687" s="26"/>
      <c r="AA687" s="26"/>
      <c r="AB687" s="26"/>
      <c r="AC687" s="26"/>
      <c r="AD687" s="26"/>
    </row>
    <row r="688" spans="1:30" ht="12.75" customHeight="1">
      <c r="A688" s="26"/>
      <c r="B688" s="26"/>
      <c r="C688" s="26"/>
      <c r="D688" s="26"/>
      <c r="E688" s="26"/>
      <c r="F688" s="26"/>
      <c r="G688" s="26"/>
      <c r="H688" s="26"/>
      <c r="I688" s="26"/>
      <c r="J688" s="26"/>
      <c r="K688" s="26"/>
      <c r="L688" s="26"/>
      <c r="M688" s="26"/>
      <c r="N688" s="26"/>
      <c r="O688" s="26"/>
      <c r="P688" s="26"/>
      <c r="Q688" s="26"/>
      <c r="R688" s="26"/>
      <c r="S688" s="26"/>
      <c r="T688" s="26"/>
      <c r="U688" s="26"/>
      <c r="V688" s="26"/>
      <c r="W688" s="26"/>
      <c r="X688" s="26"/>
      <c r="Y688" s="26"/>
      <c r="Z688" s="26"/>
      <c r="AA688" s="26"/>
      <c r="AB688" s="26"/>
      <c r="AC688" s="26"/>
      <c r="AD688" s="26"/>
    </row>
    <row r="689" spans="1:30" ht="12.75" customHeight="1">
      <c r="A689" s="26"/>
      <c r="B689" s="26"/>
      <c r="C689" s="26"/>
      <c r="D689" s="26"/>
      <c r="E689" s="26"/>
      <c r="F689" s="26"/>
      <c r="G689" s="26"/>
      <c r="H689" s="26"/>
      <c r="I689" s="26"/>
      <c r="J689" s="26"/>
      <c r="K689" s="26"/>
      <c r="L689" s="26"/>
      <c r="M689" s="26"/>
      <c r="N689" s="26"/>
      <c r="O689" s="26"/>
      <c r="P689" s="26"/>
      <c r="Q689" s="26"/>
      <c r="R689" s="26"/>
      <c r="S689" s="26"/>
      <c r="T689" s="26"/>
      <c r="U689" s="26"/>
      <c r="V689" s="26"/>
      <c r="W689" s="26"/>
      <c r="X689" s="26"/>
      <c r="Y689" s="26"/>
      <c r="Z689" s="26"/>
      <c r="AA689" s="26"/>
      <c r="AB689" s="26"/>
      <c r="AC689" s="26"/>
      <c r="AD689" s="26"/>
    </row>
    <row r="690" spans="1:30" ht="12.75" customHeight="1">
      <c r="A690" s="26"/>
      <c r="B690" s="26"/>
      <c r="C690" s="26"/>
      <c r="D690" s="26"/>
      <c r="E690" s="26"/>
      <c r="F690" s="26"/>
      <c r="G690" s="26"/>
      <c r="H690" s="26"/>
      <c r="I690" s="26"/>
      <c r="J690" s="26"/>
      <c r="K690" s="26"/>
      <c r="L690" s="26"/>
      <c r="M690" s="26"/>
      <c r="N690" s="26"/>
      <c r="O690" s="26"/>
      <c r="P690" s="26"/>
      <c r="Q690" s="26"/>
      <c r="R690" s="26"/>
      <c r="S690" s="26"/>
      <c r="T690" s="26"/>
      <c r="U690" s="26"/>
      <c r="V690" s="26"/>
      <c r="W690" s="26"/>
      <c r="X690" s="26"/>
      <c r="Y690" s="26"/>
      <c r="Z690" s="26"/>
      <c r="AA690" s="26"/>
      <c r="AB690" s="26"/>
      <c r="AC690" s="26"/>
      <c r="AD690" s="26"/>
    </row>
    <row r="691" spans="1:30" ht="12.75" customHeight="1">
      <c r="A691" s="26"/>
      <c r="B691" s="26"/>
      <c r="C691" s="26"/>
      <c r="D691" s="26"/>
      <c r="E691" s="26"/>
      <c r="F691" s="26"/>
      <c r="G691" s="26"/>
      <c r="H691" s="26"/>
      <c r="I691" s="26"/>
      <c r="J691" s="26"/>
      <c r="K691" s="26"/>
      <c r="L691" s="26"/>
      <c r="M691" s="26"/>
      <c r="N691" s="26"/>
      <c r="O691" s="26"/>
      <c r="P691" s="26"/>
      <c r="Q691" s="26"/>
      <c r="R691" s="26"/>
      <c r="S691" s="26"/>
      <c r="T691" s="26"/>
      <c r="U691" s="26"/>
      <c r="V691" s="26"/>
      <c r="W691" s="26"/>
      <c r="X691" s="26"/>
      <c r="Y691" s="26"/>
      <c r="Z691" s="26"/>
      <c r="AA691" s="26"/>
      <c r="AB691" s="26"/>
      <c r="AC691" s="26"/>
      <c r="AD691" s="26"/>
    </row>
    <row r="692" spans="1:30" ht="12.75" customHeight="1">
      <c r="A692" s="26"/>
      <c r="B692" s="26"/>
      <c r="C692" s="26"/>
      <c r="D692" s="26"/>
      <c r="E692" s="26"/>
      <c r="F692" s="26"/>
      <c r="G692" s="26"/>
      <c r="H692" s="26"/>
      <c r="I692" s="26"/>
      <c r="J692" s="26"/>
      <c r="K692" s="26"/>
      <c r="L692" s="26"/>
      <c r="M692" s="26"/>
      <c r="N692" s="26"/>
      <c r="O692" s="26"/>
      <c r="P692" s="26"/>
      <c r="Q692" s="26"/>
      <c r="R692" s="26"/>
      <c r="S692" s="26"/>
      <c r="T692" s="26"/>
      <c r="U692" s="26"/>
      <c r="V692" s="26"/>
      <c r="W692" s="26"/>
      <c r="X692" s="26"/>
      <c r="Y692" s="26"/>
      <c r="Z692" s="26"/>
      <c r="AA692" s="26"/>
      <c r="AB692" s="26"/>
      <c r="AC692" s="26"/>
      <c r="AD692" s="26"/>
    </row>
    <row r="693" spans="1:30" ht="12.75" customHeight="1">
      <c r="A693" s="26"/>
      <c r="B693" s="26"/>
      <c r="C693" s="26"/>
      <c r="D693" s="26"/>
      <c r="E693" s="26"/>
      <c r="F693" s="26"/>
      <c r="G693" s="26"/>
      <c r="H693" s="26"/>
      <c r="I693" s="26"/>
      <c r="J693" s="26"/>
      <c r="K693" s="26"/>
      <c r="L693" s="26"/>
      <c r="M693" s="26"/>
      <c r="N693" s="26"/>
      <c r="O693" s="26"/>
      <c r="P693" s="26"/>
      <c r="Q693" s="26"/>
      <c r="R693" s="26"/>
      <c r="S693" s="26"/>
      <c r="T693" s="26"/>
      <c r="U693" s="26"/>
      <c r="V693" s="26"/>
      <c r="W693" s="26"/>
      <c r="X693" s="26"/>
      <c r="Y693" s="26"/>
      <c r="Z693" s="26"/>
      <c r="AA693" s="26"/>
      <c r="AB693" s="26"/>
      <c r="AC693" s="26"/>
      <c r="AD693" s="26"/>
    </row>
    <row r="694" spans="1:30" ht="12.75" customHeight="1">
      <c r="A694" s="26"/>
      <c r="B694" s="26"/>
      <c r="C694" s="26"/>
      <c r="D694" s="26"/>
      <c r="E694" s="26"/>
      <c r="F694" s="26"/>
      <c r="G694" s="26"/>
      <c r="H694" s="26"/>
      <c r="I694" s="26"/>
      <c r="J694" s="26"/>
      <c r="K694" s="26"/>
      <c r="L694" s="26"/>
      <c r="M694" s="26"/>
      <c r="N694" s="26"/>
      <c r="O694" s="26"/>
      <c r="P694" s="26"/>
      <c r="Q694" s="26"/>
      <c r="R694" s="26"/>
      <c r="S694" s="26"/>
      <c r="T694" s="26"/>
      <c r="U694" s="26"/>
      <c r="V694" s="26"/>
      <c r="W694" s="26"/>
      <c r="X694" s="26"/>
      <c r="Y694" s="26"/>
      <c r="Z694" s="26"/>
      <c r="AA694" s="26"/>
      <c r="AB694" s="26"/>
      <c r="AC694" s="26"/>
      <c r="AD694" s="26"/>
    </row>
    <row r="695" spans="1:30" ht="12.75" customHeight="1">
      <c r="A695" s="26"/>
      <c r="B695" s="26"/>
      <c r="C695" s="26"/>
      <c r="D695" s="26"/>
      <c r="E695" s="26"/>
      <c r="F695" s="26"/>
      <c r="G695" s="26"/>
      <c r="H695" s="26"/>
      <c r="I695" s="26"/>
      <c r="J695" s="26"/>
      <c r="K695" s="26"/>
      <c r="L695" s="26"/>
      <c r="M695" s="26"/>
      <c r="N695" s="26"/>
      <c r="O695" s="26"/>
      <c r="P695" s="26"/>
      <c r="Q695" s="26"/>
      <c r="R695" s="26"/>
      <c r="S695" s="26"/>
      <c r="T695" s="26"/>
      <c r="U695" s="26"/>
      <c r="V695" s="26"/>
      <c r="W695" s="26"/>
      <c r="X695" s="26"/>
      <c r="Y695" s="26"/>
      <c r="Z695" s="26"/>
      <c r="AA695" s="26"/>
      <c r="AB695" s="26"/>
      <c r="AC695" s="26"/>
      <c r="AD695" s="26"/>
    </row>
    <row r="696" spans="1:30" ht="12.75" customHeight="1">
      <c r="A696" s="26"/>
      <c r="B696" s="26"/>
      <c r="C696" s="26"/>
      <c r="D696" s="26"/>
      <c r="E696" s="26"/>
      <c r="F696" s="26"/>
      <c r="G696" s="26"/>
      <c r="H696" s="26"/>
      <c r="I696" s="26"/>
      <c r="J696" s="26"/>
      <c r="K696" s="26"/>
      <c r="L696" s="26"/>
      <c r="M696" s="26"/>
      <c r="N696" s="26"/>
      <c r="O696" s="26"/>
      <c r="P696" s="26"/>
      <c r="Q696" s="26"/>
      <c r="R696" s="26"/>
      <c r="S696" s="26"/>
      <c r="T696" s="26"/>
      <c r="U696" s="26"/>
      <c r="V696" s="26"/>
      <c r="W696" s="26"/>
      <c r="X696" s="26"/>
      <c r="Y696" s="26"/>
      <c r="Z696" s="26"/>
      <c r="AA696" s="26"/>
      <c r="AB696" s="26"/>
      <c r="AC696" s="26"/>
      <c r="AD696" s="26"/>
    </row>
    <row r="697" spans="1:30" ht="12.75" customHeight="1">
      <c r="A697" s="26"/>
      <c r="B697" s="26"/>
      <c r="C697" s="26"/>
      <c r="D697" s="26"/>
      <c r="E697" s="26"/>
      <c r="F697" s="26"/>
      <c r="G697" s="26"/>
      <c r="H697" s="26"/>
      <c r="I697" s="26"/>
      <c r="J697" s="26"/>
      <c r="K697" s="26"/>
      <c r="L697" s="26"/>
      <c r="M697" s="26"/>
      <c r="N697" s="26"/>
      <c r="O697" s="26"/>
      <c r="P697" s="26"/>
      <c r="Q697" s="26"/>
      <c r="R697" s="26"/>
      <c r="S697" s="26"/>
      <c r="T697" s="26"/>
      <c r="U697" s="26"/>
      <c r="V697" s="26"/>
      <c r="W697" s="26"/>
      <c r="X697" s="26"/>
      <c r="Y697" s="26"/>
      <c r="Z697" s="26"/>
      <c r="AA697" s="26"/>
      <c r="AB697" s="26"/>
      <c r="AC697" s="26"/>
      <c r="AD697" s="26"/>
    </row>
    <row r="698" spans="1:30" ht="12.75" customHeight="1">
      <c r="A698" s="26"/>
      <c r="B698" s="26"/>
      <c r="C698" s="26"/>
      <c r="D698" s="26"/>
      <c r="E698" s="26"/>
      <c r="F698" s="26"/>
      <c r="G698" s="26"/>
      <c r="H698" s="26"/>
      <c r="I698" s="26"/>
      <c r="J698" s="26"/>
      <c r="K698" s="26"/>
      <c r="L698" s="26"/>
      <c r="M698" s="26"/>
      <c r="N698" s="26"/>
      <c r="O698" s="26"/>
      <c r="P698" s="26"/>
      <c r="Q698" s="26"/>
      <c r="R698" s="26"/>
      <c r="S698" s="26"/>
      <c r="T698" s="26"/>
      <c r="U698" s="26"/>
      <c r="V698" s="26"/>
      <c r="W698" s="26"/>
      <c r="X698" s="26"/>
      <c r="Y698" s="26"/>
      <c r="Z698" s="26"/>
      <c r="AA698" s="26"/>
      <c r="AB698" s="26"/>
      <c r="AC698" s="26"/>
      <c r="AD698" s="26"/>
    </row>
    <row r="699" spans="1:30" ht="12.75" customHeight="1">
      <c r="A699" s="26"/>
      <c r="B699" s="26"/>
      <c r="C699" s="26"/>
      <c r="D699" s="26"/>
      <c r="E699" s="26"/>
      <c r="F699" s="26"/>
      <c r="G699" s="26"/>
      <c r="H699" s="26"/>
      <c r="I699" s="26"/>
      <c r="J699" s="26"/>
      <c r="K699" s="26"/>
      <c r="L699" s="26"/>
      <c r="M699" s="26"/>
      <c r="N699" s="26"/>
      <c r="O699" s="26"/>
      <c r="P699" s="26"/>
      <c r="Q699" s="26"/>
      <c r="R699" s="26"/>
      <c r="S699" s="26"/>
      <c r="T699" s="26"/>
      <c r="U699" s="26"/>
      <c r="V699" s="26"/>
      <c r="W699" s="26"/>
      <c r="X699" s="26"/>
      <c r="Y699" s="26"/>
      <c r="Z699" s="26"/>
      <c r="AA699" s="26"/>
      <c r="AB699" s="26"/>
      <c r="AC699" s="26"/>
      <c r="AD699" s="26"/>
    </row>
    <row r="700" spans="1:30" ht="12.75" customHeight="1">
      <c r="A700" s="26"/>
      <c r="B700" s="26"/>
      <c r="C700" s="26"/>
      <c r="D700" s="26"/>
      <c r="E700" s="26"/>
      <c r="F700" s="26"/>
      <c r="G700" s="26"/>
      <c r="H700" s="26"/>
      <c r="I700" s="26"/>
      <c r="J700" s="26"/>
      <c r="K700" s="26"/>
      <c r="L700" s="26"/>
      <c r="M700" s="26"/>
      <c r="N700" s="26"/>
      <c r="O700" s="26"/>
      <c r="P700" s="26"/>
      <c r="Q700" s="26"/>
      <c r="R700" s="26"/>
      <c r="S700" s="26"/>
      <c r="T700" s="26"/>
      <c r="U700" s="26"/>
      <c r="V700" s="26"/>
      <c r="W700" s="26"/>
      <c r="X700" s="26"/>
      <c r="Y700" s="26"/>
      <c r="Z700" s="26"/>
      <c r="AA700" s="26"/>
      <c r="AB700" s="26"/>
      <c r="AC700" s="26"/>
      <c r="AD700" s="26"/>
    </row>
    <row r="701" spans="1:30" ht="12.75" customHeight="1">
      <c r="A701" s="26"/>
      <c r="B701" s="26"/>
      <c r="C701" s="26"/>
      <c r="D701" s="26"/>
      <c r="E701" s="26"/>
      <c r="F701" s="26"/>
      <c r="G701" s="26"/>
      <c r="H701" s="26"/>
      <c r="I701" s="26"/>
      <c r="J701" s="26"/>
      <c r="K701" s="26"/>
      <c r="L701" s="26"/>
      <c r="M701" s="26"/>
      <c r="N701" s="26"/>
      <c r="O701" s="26"/>
      <c r="P701" s="26"/>
      <c r="Q701" s="26"/>
      <c r="R701" s="26"/>
      <c r="S701" s="26"/>
      <c r="T701" s="26"/>
      <c r="U701" s="26"/>
      <c r="V701" s="26"/>
      <c r="W701" s="26"/>
      <c r="X701" s="26"/>
      <c r="Y701" s="26"/>
      <c r="Z701" s="26"/>
      <c r="AA701" s="26"/>
      <c r="AB701" s="26"/>
      <c r="AC701" s="26"/>
      <c r="AD701" s="26"/>
    </row>
    <row r="702" spans="1:30" ht="12.75" customHeight="1">
      <c r="A702" s="26"/>
      <c r="B702" s="26"/>
      <c r="C702" s="26"/>
      <c r="D702" s="26"/>
      <c r="E702" s="26"/>
      <c r="F702" s="26"/>
      <c r="G702" s="26"/>
      <c r="H702" s="26"/>
      <c r="I702" s="26"/>
      <c r="J702" s="26"/>
      <c r="K702" s="26"/>
      <c r="L702" s="26"/>
      <c r="M702" s="26"/>
      <c r="N702" s="26"/>
      <c r="O702" s="26"/>
      <c r="P702" s="26"/>
      <c r="Q702" s="26"/>
      <c r="R702" s="26"/>
      <c r="S702" s="26"/>
      <c r="T702" s="26"/>
      <c r="U702" s="26"/>
      <c r="V702" s="26"/>
      <c r="W702" s="26"/>
      <c r="X702" s="26"/>
      <c r="Y702" s="26"/>
      <c r="Z702" s="26"/>
      <c r="AA702" s="26"/>
      <c r="AB702" s="26"/>
      <c r="AC702" s="26"/>
      <c r="AD702" s="26"/>
    </row>
    <row r="703" spans="1:30" ht="12.75" customHeight="1">
      <c r="A703" s="26"/>
      <c r="B703" s="26"/>
      <c r="C703" s="26"/>
      <c r="D703" s="26"/>
      <c r="E703" s="26"/>
      <c r="F703" s="26"/>
      <c r="G703" s="26"/>
      <c r="H703" s="26"/>
      <c r="I703" s="26"/>
      <c r="J703" s="26"/>
      <c r="K703" s="26"/>
      <c r="L703" s="26"/>
      <c r="M703" s="26"/>
      <c r="N703" s="26"/>
      <c r="O703" s="26"/>
      <c r="P703" s="26"/>
      <c r="Q703" s="26"/>
      <c r="R703" s="26"/>
      <c r="S703" s="26"/>
      <c r="T703" s="26"/>
      <c r="U703" s="26"/>
      <c r="V703" s="26"/>
      <c r="W703" s="26"/>
      <c r="X703" s="26"/>
      <c r="Y703" s="26"/>
      <c r="Z703" s="26"/>
      <c r="AA703" s="26"/>
      <c r="AB703" s="26"/>
      <c r="AC703" s="26"/>
      <c r="AD703" s="26"/>
    </row>
    <row r="704" spans="1:30" ht="12.75" customHeight="1">
      <c r="A704" s="26"/>
      <c r="B704" s="26"/>
      <c r="C704" s="26"/>
      <c r="D704" s="26"/>
      <c r="E704" s="26"/>
      <c r="F704" s="26"/>
      <c r="G704" s="26"/>
      <c r="H704" s="26"/>
      <c r="I704" s="26"/>
      <c r="J704" s="26"/>
      <c r="K704" s="26"/>
      <c r="L704" s="26"/>
      <c r="M704" s="26"/>
      <c r="N704" s="26"/>
      <c r="O704" s="26"/>
      <c r="P704" s="26"/>
      <c r="Q704" s="26"/>
      <c r="R704" s="26"/>
      <c r="S704" s="26"/>
      <c r="T704" s="26"/>
      <c r="U704" s="26"/>
      <c r="V704" s="26"/>
      <c r="W704" s="26"/>
      <c r="X704" s="26"/>
      <c r="Y704" s="26"/>
      <c r="Z704" s="26"/>
      <c r="AA704" s="26"/>
      <c r="AB704" s="26"/>
      <c r="AC704" s="26"/>
      <c r="AD704" s="26"/>
    </row>
    <row r="705" spans="1:30" ht="12.75" customHeight="1">
      <c r="A705" s="26"/>
      <c r="B705" s="26"/>
      <c r="C705" s="26"/>
      <c r="D705" s="26"/>
      <c r="E705" s="26"/>
      <c r="F705" s="26"/>
      <c r="G705" s="26"/>
      <c r="H705" s="26"/>
      <c r="I705" s="26"/>
      <c r="J705" s="26"/>
      <c r="K705" s="26"/>
      <c r="L705" s="26"/>
      <c r="M705" s="26"/>
      <c r="N705" s="26"/>
      <c r="O705" s="26"/>
      <c r="P705" s="26"/>
      <c r="Q705" s="26"/>
      <c r="R705" s="26"/>
      <c r="S705" s="26"/>
      <c r="T705" s="26"/>
      <c r="U705" s="26"/>
      <c r="V705" s="26"/>
      <c r="W705" s="26"/>
      <c r="X705" s="26"/>
      <c r="Y705" s="26"/>
      <c r="Z705" s="26"/>
      <c r="AA705" s="26"/>
      <c r="AB705" s="26"/>
      <c r="AC705" s="26"/>
      <c r="AD705" s="26"/>
    </row>
    <row r="706" spans="1:30" ht="12.75" customHeight="1">
      <c r="A706" s="26"/>
      <c r="B706" s="26"/>
      <c r="C706" s="26"/>
      <c r="D706" s="26"/>
      <c r="E706" s="26"/>
      <c r="F706" s="26"/>
      <c r="G706" s="26"/>
      <c r="H706" s="26"/>
      <c r="I706" s="26"/>
      <c r="J706" s="26"/>
      <c r="K706" s="26"/>
      <c r="L706" s="26"/>
      <c r="M706" s="26"/>
      <c r="N706" s="26"/>
      <c r="O706" s="26"/>
      <c r="P706" s="26"/>
      <c r="Q706" s="26"/>
      <c r="R706" s="26"/>
      <c r="S706" s="26"/>
      <c r="T706" s="26"/>
      <c r="U706" s="26"/>
      <c r="V706" s="26"/>
      <c r="W706" s="26"/>
      <c r="X706" s="26"/>
      <c r="Y706" s="26"/>
      <c r="Z706" s="26"/>
      <c r="AA706" s="26"/>
      <c r="AB706" s="26"/>
      <c r="AC706" s="26"/>
      <c r="AD706" s="26"/>
    </row>
    <row r="707" spans="1:30" ht="12.75" customHeight="1">
      <c r="A707" s="26"/>
      <c r="B707" s="26"/>
      <c r="C707" s="26"/>
      <c r="D707" s="26"/>
      <c r="E707" s="26"/>
      <c r="F707" s="26"/>
      <c r="G707" s="26"/>
      <c r="H707" s="26"/>
      <c r="I707" s="26"/>
      <c r="J707" s="26"/>
      <c r="K707" s="26"/>
      <c r="L707" s="26"/>
      <c r="M707" s="26"/>
      <c r="N707" s="26"/>
      <c r="O707" s="26"/>
      <c r="P707" s="26"/>
      <c r="Q707" s="26"/>
      <c r="R707" s="26"/>
      <c r="S707" s="26"/>
      <c r="T707" s="26"/>
      <c r="U707" s="26"/>
      <c r="V707" s="26"/>
      <c r="W707" s="26"/>
      <c r="X707" s="26"/>
      <c r="Y707" s="26"/>
      <c r="Z707" s="26"/>
      <c r="AA707" s="26"/>
      <c r="AB707" s="26"/>
      <c r="AC707" s="26"/>
      <c r="AD707" s="26"/>
    </row>
    <row r="708" spans="1:30" ht="12.75" customHeight="1">
      <c r="A708" s="26"/>
      <c r="B708" s="26"/>
      <c r="C708" s="26"/>
      <c r="D708" s="26"/>
      <c r="E708" s="26"/>
      <c r="F708" s="26"/>
      <c r="G708" s="26"/>
      <c r="H708" s="26"/>
      <c r="I708" s="26"/>
      <c r="J708" s="26"/>
      <c r="K708" s="26"/>
      <c r="L708" s="26"/>
      <c r="M708" s="26"/>
      <c r="N708" s="26"/>
      <c r="O708" s="26"/>
      <c r="P708" s="26"/>
      <c r="Q708" s="26"/>
      <c r="R708" s="26"/>
      <c r="S708" s="26"/>
      <c r="T708" s="26"/>
      <c r="U708" s="26"/>
      <c r="V708" s="26"/>
      <c r="W708" s="26"/>
      <c r="X708" s="26"/>
      <c r="Y708" s="26"/>
      <c r="Z708" s="26"/>
      <c r="AA708" s="26"/>
      <c r="AB708" s="26"/>
      <c r="AC708" s="26"/>
      <c r="AD708" s="26"/>
    </row>
    <row r="709" spans="1:30" ht="12.75" customHeight="1">
      <c r="A709" s="26"/>
      <c r="B709" s="26"/>
      <c r="C709" s="26"/>
      <c r="D709" s="26"/>
      <c r="E709" s="26"/>
      <c r="F709" s="26"/>
      <c r="G709" s="26"/>
      <c r="H709" s="26"/>
      <c r="I709" s="26"/>
      <c r="J709" s="26"/>
      <c r="K709" s="26"/>
      <c r="L709" s="26"/>
      <c r="M709" s="26"/>
      <c r="N709" s="26"/>
      <c r="O709" s="26"/>
      <c r="P709" s="26"/>
      <c r="Q709" s="26"/>
      <c r="R709" s="26"/>
      <c r="S709" s="26"/>
      <c r="T709" s="26"/>
      <c r="U709" s="26"/>
      <c r="V709" s="26"/>
      <c r="W709" s="26"/>
      <c r="X709" s="26"/>
      <c r="Y709" s="26"/>
      <c r="Z709" s="26"/>
      <c r="AA709" s="26"/>
      <c r="AB709" s="26"/>
      <c r="AC709" s="26"/>
      <c r="AD709" s="26"/>
    </row>
    <row r="710" spans="1:30" ht="12.75" customHeight="1">
      <c r="A710" s="26"/>
      <c r="B710" s="26"/>
      <c r="C710" s="26"/>
      <c r="D710" s="26"/>
      <c r="E710" s="26"/>
      <c r="F710" s="26"/>
      <c r="G710" s="26"/>
      <c r="H710" s="26"/>
      <c r="I710" s="26"/>
      <c r="J710" s="26"/>
      <c r="K710" s="26"/>
      <c r="L710" s="26"/>
      <c r="M710" s="26"/>
      <c r="N710" s="26"/>
      <c r="O710" s="26"/>
      <c r="P710" s="26"/>
      <c r="Q710" s="26"/>
      <c r="R710" s="26"/>
      <c r="S710" s="26"/>
      <c r="T710" s="26"/>
      <c r="U710" s="26"/>
      <c r="V710" s="26"/>
      <c r="W710" s="26"/>
      <c r="X710" s="26"/>
      <c r="Y710" s="26"/>
      <c r="Z710" s="26"/>
      <c r="AA710" s="26"/>
      <c r="AB710" s="26"/>
      <c r="AC710" s="26"/>
      <c r="AD710" s="26"/>
    </row>
    <row r="711" spans="1:30" ht="12.75" customHeight="1">
      <c r="A711" s="26"/>
      <c r="B711" s="26"/>
      <c r="C711" s="26"/>
      <c r="D711" s="26"/>
      <c r="E711" s="26"/>
      <c r="F711" s="26"/>
      <c r="G711" s="26"/>
      <c r="H711" s="26"/>
      <c r="I711" s="26"/>
      <c r="J711" s="26"/>
      <c r="K711" s="26"/>
      <c r="L711" s="26"/>
      <c r="M711" s="26"/>
      <c r="N711" s="26"/>
      <c r="O711" s="26"/>
      <c r="P711" s="26"/>
      <c r="Q711" s="26"/>
      <c r="R711" s="26"/>
      <c r="S711" s="26"/>
      <c r="T711" s="26"/>
      <c r="U711" s="26"/>
      <c r="V711" s="26"/>
      <c r="W711" s="26"/>
      <c r="X711" s="26"/>
      <c r="Y711" s="26"/>
      <c r="Z711" s="26"/>
      <c r="AA711" s="26"/>
      <c r="AB711" s="26"/>
      <c r="AC711" s="26"/>
      <c r="AD711" s="26"/>
    </row>
    <row r="712" spans="1:30" ht="12.75" customHeight="1">
      <c r="A712" s="26"/>
      <c r="B712" s="26"/>
      <c r="C712" s="26"/>
      <c r="D712" s="26"/>
      <c r="E712" s="26"/>
      <c r="F712" s="26"/>
      <c r="G712" s="26"/>
      <c r="H712" s="26"/>
      <c r="I712" s="26"/>
      <c r="J712" s="26"/>
      <c r="K712" s="26"/>
      <c r="L712" s="26"/>
      <c r="M712" s="26"/>
      <c r="N712" s="26"/>
      <c r="O712" s="26"/>
      <c r="P712" s="26"/>
      <c r="Q712" s="26"/>
      <c r="R712" s="26"/>
      <c r="S712" s="26"/>
      <c r="T712" s="26"/>
      <c r="U712" s="26"/>
      <c r="V712" s="26"/>
      <c r="W712" s="26"/>
      <c r="X712" s="26"/>
      <c r="Y712" s="26"/>
      <c r="Z712" s="26"/>
      <c r="AA712" s="26"/>
      <c r="AB712" s="26"/>
      <c r="AC712" s="26"/>
      <c r="AD712" s="26"/>
    </row>
    <row r="713" spans="1:30" ht="12.75" customHeight="1">
      <c r="A713" s="26"/>
      <c r="B713" s="26"/>
      <c r="C713" s="26"/>
      <c r="D713" s="26"/>
      <c r="E713" s="26"/>
      <c r="F713" s="26"/>
      <c r="G713" s="26"/>
      <c r="H713" s="26"/>
      <c r="I713" s="26"/>
      <c r="J713" s="26"/>
      <c r="K713" s="26"/>
      <c r="L713" s="26"/>
      <c r="M713" s="26"/>
      <c r="N713" s="26"/>
      <c r="O713" s="26"/>
      <c r="P713" s="26"/>
      <c r="Q713" s="26"/>
      <c r="R713" s="26"/>
      <c r="S713" s="26"/>
      <c r="T713" s="26"/>
      <c r="U713" s="26"/>
      <c r="V713" s="26"/>
      <c r="W713" s="26"/>
      <c r="X713" s="26"/>
      <c r="Y713" s="26"/>
      <c r="Z713" s="26"/>
      <c r="AA713" s="26"/>
      <c r="AB713" s="26"/>
      <c r="AC713" s="26"/>
      <c r="AD713" s="26"/>
    </row>
    <row r="714" spans="1:30" ht="12.75" customHeight="1">
      <c r="A714" s="26"/>
      <c r="B714" s="26"/>
      <c r="C714" s="26"/>
      <c r="D714" s="26"/>
      <c r="E714" s="26"/>
      <c r="F714" s="26"/>
      <c r="G714" s="26"/>
      <c r="H714" s="26"/>
      <c r="I714" s="26"/>
      <c r="J714" s="26"/>
      <c r="K714" s="26"/>
      <c r="L714" s="26"/>
      <c r="M714" s="26"/>
      <c r="N714" s="26"/>
      <c r="O714" s="26"/>
      <c r="P714" s="26"/>
      <c r="Q714" s="26"/>
      <c r="R714" s="26"/>
      <c r="S714" s="26"/>
      <c r="T714" s="26"/>
      <c r="U714" s="26"/>
      <c r="V714" s="26"/>
      <c r="W714" s="26"/>
      <c r="X714" s="26"/>
      <c r="Y714" s="26"/>
      <c r="Z714" s="26"/>
      <c r="AA714" s="26"/>
      <c r="AB714" s="26"/>
      <c r="AC714" s="26"/>
      <c r="AD714" s="26"/>
    </row>
    <row r="715" spans="1:30" ht="12.75" customHeight="1">
      <c r="A715" s="26"/>
      <c r="B715" s="26"/>
      <c r="C715" s="26"/>
      <c r="D715" s="26"/>
      <c r="E715" s="26"/>
      <c r="F715" s="26"/>
      <c r="G715" s="26"/>
      <c r="H715" s="26"/>
      <c r="I715" s="26"/>
      <c r="J715" s="26"/>
      <c r="K715" s="26"/>
      <c r="L715" s="26"/>
      <c r="M715" s="26"/>
      <c r="N715" s="26"/>
      <c r="O715" s="26"/>
      <c r="P715" s="26"/>
      <c r="Q715" s="26"/>
      <c r="R715" s="26"/>
      <c r="S715" s="26"/>
      <c r="T715" s="26"/>
      <c r="U715" s="26"/>
      <c r="V715" s="26"/>
      <c r="W715" s="26"/>
      <c r="X715" s="26"/>
      <c r="Y715" s="26"/>
      <c r="Z715" s="26"/>
      <c r="AA715" s="26"/>
      <c r="AB715" s="26"/>
      <c r="AC715" s="26"/>
      <c r="AD715" s="26"/>
    </row>
    <row r="716" spans="1:30" ht="12.75" customHeight="1">
      <c r="A716" s="26"/>
      <c r="B716" s="26"/>
      <c r="C716" s="26"/>
      <c r="D716" s="26"/>
      <c r="E716" s="26"/>
      <c r="F716" s="26"/>
      <c r="G716" s="26"/>
      <c r="H716" s="26"/>
      <c r="I716" s="26"/>
      <c r="J716" s="26"/>
      <c r="K716" s="26"/>
      <c r="L716" s="26"/>
      <c r="M716" s="26"/>
      <c r="N716" s="26"/>
      <c r="O716" s="26"/>
      <c r="P716" s="26"/>
      <c r="Q716" s="26"/>
      <c r="R716" s="26"/>
      <c r="S716" s="26"/>
      <c r="T716" s="26"/>
      <c r="U716" s="26"/>
      <c r="V716" s="26"/>
      <c r="W716" s="26"/>
      <c r="X716" s="26"/>
      <c r="Y716" s="26"/>
      <c r="Z716" s="26"/>
      <c r="AA716" s="26"/>
      <c r="AB716" s="26"/>
      <c r="AC716" s="26"/>
      <c r="AD716" s="26"/>
    </row>
    <row r="717" spans="1:30" ht="12.75" customHeight="1">
      <c r="A717" s="26"/>
      <c r="B717" s="26"/>
      <c r="C717" s="26"/>
      <c r="D717" s="26"/>
      <c r="E717" s="26"/>
      <c r="F717" s="26"/>
      <c r="G717" s="26"/>
      <c r="H717" s="26"/>
      <c r="I717" s="26"/>
      <c r="J717" s="26"/>
      <c r="K717" s="26"/>
      <c r="L717" s="26"/>
      <c r="M717" s="26"/>
      <c r="N717" s="26"/>
      <c r="O717" s="26"/>
      <c r="P717" s="26"/>
      <c r="Q717" s="26"/>
      <c r="R717" s="26"/>
      <c r="S717" s="26"/>
      <c r="T717" s="26"/>
      <c r="U717" s="26"/>
      <c r="V717" s="26"/>
      <c r="W717" s="26"/>
      <c r="X717" s="26"/>
      <c r="Y717" s="26"/>
      <c r="Z717" s="26"/>
      <c r="AA717" s="26"/>
      <c r="AB717" s="26"/>
      <c r="AC717" s="26"/>
      <c r="AD717" s="26"/>
    </row>
    <row r="718" spans="1:30" ht="12.75" customHeight="1">
      <c r="A718" s="26"/>
      <c r="B718" s="26"/>
      <c r="C718" s="26"/>
      <c r="D718" s="26"/>
      <c r="E718" s="26"/>
      <c r="F718" s="26"/>
      <c r="G718" s="26"/>
      <c r="H718" s="26"/>
      <c r="I718" s="26"/>
      <c r="J718" s="26"/>
      <c r="K718" s="26"/>
      <c r="L718" s="26"/>
      <c r="M718" s="26"/>
      <c r="N718" s="26"/>
      <c r="O718" s="26"/>
      <c r="P718" s="26"/>
      <c r="Q718" s="26"/>
      <c r="R718" s="26"/>
      <c r="S718" s="26"/>
      <c r="T718" s="26"/>
      <c r="U718" s="26"/>
      <c r="V718" s="26"/>
      <c r="W718" s="26"/>
      <c r="X718" s="26"/>
      <c r="Y718" s="26"/>
      <c r="Z718" s="26"/>
      <c r="AA718" s="26"/>
      <c r="AB718" s="26"/>
      <c r="AC718" s="26"/>
      <c r="AD718" s="26"/>
    </row>
    <row r="719" spans="1:30" ht="12.75" customHeight="1">
      <c r="A719" s="26"/>
      <c r="B719" s="26"/>
      <c r="C719" s="26"/>
      <c r="D719" s="26"/>
      <c r="E719" s="26"/>
      <c r="F719" s="26"/>
      <c r="G719" s="26"/>
      <c r="H719" s="26"/>
      <c r="I719" s="26"/>
      <c r="J719" s="26"/>
      <c r="K719" s="26"/>
      <c r="L719" s="26"/>
      <c r="M719" s="26"/>
      <c r="N719" s="26"/>
      <c r="O719" s="26"/>
      <c r="P719" s="26"/>
      <c r="Q719" s="26"/>
      <c r="R719" s="26"/>
      <c r="S719" s="26"/>
      <c r="T719" s="26"/>
      <c r="U719" s="26"/>
      <c r="V719" s="26"/>
      <c r="W719" s="26"/>
      <c r="X719" s="26"/>
      <c r="Y719" s="26"/>
      <c r="Z719" s="26"/>
      <c r="AA719" s="26"/>
      <c r="AB719" s="26"/>
      <c r="AC719" s="26"/>
      <c r="AD719" s="26"/>
    </row>
    <row r="720" spans="1:30" ht="12.75" customHeight="1">
      <c r="A720" s="26"/>
      <c r="B720" s="26"/>
      <c r="C720" s="26"/>
      <c r="D720" s="26"/>
      <c r="E720" s="26"/>
      <c r="F720" s="26"/>
      <c r="G720" s="26"/>
      <c r="H720" s="26"/>
      <c r="I720" s="26"/>
      <c r="J720" s="26"/>
      <c r="K720" s="26"/>
      <c r="L720" s="26"/>
      <c r="M720" s="26"/>
      <c r="N720" s="26"/>
      <c r="O720" s="26"/>
      <c r="P720" s="26"/>
      <c r="Q720" s="26"/>
      <c r="R720" s="26"/>
      <c r="S720" s="26"/>
      <c r="T720" s="26"/>
      <c r="U720" s="26"/>
      <c r="V720" s="26"/>
      <c r="W720" s="26"/>
      <c r="X720" s="26"/>
      <c r="Y720" s="26"/>
      <c r="Z720" s="26"/>
      <c r="AA720" s="26"/>
      <c r="AB720" s="26"/>
      <c r="AC720" s="26"/>
      <c r="AD720" s="26"/>
    </row>
    <row r="721" spans="1:30" ht="12.75" customHeight="1">
      <c r="A721" s="26"/>
      <c r="B721" s="26"/>
      <c r="C721" s="26"/>
      <c r="D721" s="26"/>
      <c r="E721" s="26"/>
      <c r="F721" s="26"/>
      <c r="G721" s="26"/>
      <c r="H721" s="26"/>
      <c r="I721" s="26"/>
      <c r="J721" s="26"/>
      <c r="K721" s="26"/>
      <c r="L721" s="26"/>
      <c r="M721" s="26"/>
      <c r="N721" s="26"/>
      <c r="O721" s="26"/>
      <c r="P721" s="26"/>
      <c r="Q721" s="26"/>
      <c r="R721" s="26"/>
      <c r="S721" s="26"/>
      <c r="T721" s="26"/>
      <c r="U721" s="26"/>
      <c r="V721" s="26"/>
      <c r="W721" s="26"/>
      <c r="X721" s="26"/>
      <c r="Y721" s="26"/>
      <c r="Z721" s="26"/>
      <c r="AA721" s="26"/>
      <c r="AB721" s="26"/>
      <c r="AC721" s="26"/>
      <c r="AD721" s="26"/>
    </row>
    <row r="722" spans="1:30" ht="12.75" customHeight="1">
      <c r="A722" s="26"/>
      <c r="B722" s="26"/>
      <c r="C722" s="26"/>
      <c r="D722" s="26"/>
      <c r="E722" s="26"/>
      <c r="F722" s="26"/>
      <c r="G722" s="26"/>
      <c r="H722" s="26"/>
      <c r="I722" s="26"/>
      <c r="J722" s="26"/>
      <c r="K722" s="26"/>
      <c r="L722" s="26"/>
      <c r="M722" s="26"/>
      <c r="N722" s="26"/>
      <c r="O722" s="26"/>
      <c r="P722" s="26"/>
      <c r="Q722" s="26"/>
      <c r="R722" s="26"/>
      <c r="S722" s="26"/>
      <c r="T722" s="26"/>
      <c r="U722" s="26"/>
      <c r="V722" s="26"/>
      <c r="W722" s="26"/>
      <c r="X722" s="26"/>
      <c r="Y722" s="26"/>
      <c r="Z722" s="26"/>
      <c r="AA722" s="26"/>
      <c r="AB722" s="26"/>
      <c r="AC722" s="26"/>
      <c r="AD722" s="26"/>
    </row>
    <row r="723" spans="1:30" ht="12.75" customHeight="1">
      <c r="A723" s="26"/>
      <c r="B723" s="26"/>
      <c r="C723" s="26"/>
      <c r="D723" s="26"/>
      <c r="E723" s="26"/>
      <c r="F723" s="26"/>
      <c r="G723" s="26"/>
      <c r="H723" s="26"/>
      <c r="I723" s="26"/>
      <c r="J723" s="26"/>
      <c r="K723" s="26"/>
      <c r="L723" s="26"/>
      <c r="M723" s="26"/>
      <c r="N723" s="26"/>
      <c r="O723" s="26"/>
      <c r="P723" s="26"/>
      <c r="Q723" s="26"/>
      <c r="R723" s="26"/>
      <c r="S723" s="26"/>
      <c r="T723" s="26"/>
      <c r="U723" s="26"/>
      <c r="V723" s="26"/>
      <c r="W723" s="26"/>
      <c r="X723" s="26"/>
      <c r="Y723" s="26"/>
      <c r="Z723" s="26"/>
      <c r="AA723" s="26"/>
      <c r="AB723" s="26"/>
      <c r="AC723" s="26"/>
      <c r="AD723" s="26"/>
    </row>
    <row r="724" spans="1:30" ht="12.75" customHeight="1">
      <c r="A724" s="26"/>
      <c r="B724" s="26"/>
      <c r="C724" s="26"/>
      <c r="D724" s="26"/>
      <c r="E724" s="26"/>
      <c r="F724" s="26"/>
      <c r="G724" s="26"/>
      <c r="H724" s="26"/>
      <c r="I724" s="26"/>
      <c r="J724" s="26"/>
      <c r="K724" s="26"/>
      <c r="L724" s="26"/>
      <c r="M724" s="26"/>
      <c r="N724" s="26"/>
      <c r="O724" s="26"/>
      <c r="P724" s="26"/>
      <c r="Q724" s="26"/>
      <c r="R724" s="26"/>
      <c r="S724" s="26"/>
      <c r="T724" s="26"/>
      <c r="U724" s="26"/>
      <c r="V724" s="26"/>
      <c r="W724" s="26"/>
      <c r="X724" s="26"/>
      <c r="Y724" s="26"/>
      <c r="Z724" s="26"/>
      <c r="AA724" s="26"/>
      <c r="AB724" s="26"/>
      <c r="AC724" s="26"/>
      <c r="AD724" s="26"/>
    </row>
    <row r="725" spans="1:30" ht="12.75" customHeight="1">
      <c r="A725" s="26"/>
      <c r="B725" s="26"/>
      <c r="C725" s="26"/>
      <c r="D725" s="26"/>
      <c r="E725" s="26"/>
      <c r="F725" s="26"/>
      <c r="G725" s="26"/>
      <c r="H725" s="26"/>
      <c r="I725" s="26"/>
      <c r="J725" s="26"/>
      <c r="K725" s="26"/>
      <c r="L725" s="26"/>
      <c r="M725" s="26"/>
      <c r="N725" s="26"/>
      <c r="O725" s="26"/>
      <c r="P725" s="26"/>
      <c r="Q725" s="26"/>
      <c r="R725" s="26"/>
      <c r="S725" s="26"/>
      <c r="T725" s="26"/>
      <c r="U725" s="26"/>
      <c r="V725" s="26"/>
      <c r="W725" s="26"/>
      <c r="X725" s="26"/>
      <c r="Y725" s="26"/>
      <c r="Z725" s="26"/>
      <c r="AA725" s="26"/>
      <c r="AB725" s="26"/>
      <c r="AC725" s="26"/>
      <c r="AD725" s="26"/>
    </row>
    <row r="726" spans="1:30" ht="12.75" customHeight="1">
      <c r="A726" s="26"/>
      <c r="B726" s="26"/>
      <c r="C726" s="26"/>
      <c r="D726" s="26"/>
      <c r="E726" s="26"/>
      <c r="F726" s="26"/>
      <c r="G726" s="26"/>
      <c r="H726" s="26"/>
      <c r="I726" s="26"/>
      <c r="J726" s="26"/>
      <c r="K726" s="26"/>
      <c r="L726" s="26"/>
      <c r="M726" s="26"/>
      <c r="N726" s="26"/>
      <c r="O726" s="26"/>
      <c r="P726" s="26"/>
      <c r="Q726" s="26"/>
      <c r="R726" s="26"/>
      <c r="S726" s="26"/>
      <c r="T726" s="26"/>
      <c r="U726" s="26"/>
      <c r="V726" s="26"/>
      <c r="W726" s="26"/>
      <c r="X726" s="26"/>
      <c r="Y726" s="26"/>
      <c r="Z726" s="26"/>
      <c r="AA726" s="26"/>
      <c r="AB726" s="26"/>
      <c r="AC726" s="26"/>
      <c r="AD726" s="26"/>
    </row>
    <row r="727" spans="1:30" ht="12.75" customHeight="1">
      <c r="A727" s="26"/>
      <c r="B727" s="26"/>
      <c r="C727" s="26"/>
      <c r="D727" s="26"/>
      <c r="E727" s="26"/>
      <c r="F727" s="26"/>
      <c r="G727" s="26"/>
      <c r="H727" s="26"/>
      <c r="I727" s="26"/>
      <c r="J727" s="26"/>
      <c r="K727" s="26"/>
      <c r="L727" s="26"/>
      <c r="M727" s="26"/>
      <c r="N727" s="26"/>
      <c r="O727" s="26"/>
      <c r="P727" s="26"/>
      <c r="Q727" s="26"/>
      <c r="R727" s="26"/>
      <c r="S727" s="26"/>
      <c r="T727" s="26"/>
      <c r="U727" s="26"/>
      <c r="V727" s="26"/>
      <c r="W727" s="26"/>
      <c r="X727" s="26"/>
      <c r="Y727" s="26"/>
      <c r="Z727" s="26"/>
      <c r="AA727" s="26"/>
      <c r="AB727" s="26"/>
      <c r="AC727" s="26"/>
      <c r="AD727" s="26"/>
    </row>
    <row r="728" spans="1:30" ht="12.75" customHeight="1">
      <c r="A728" s="26"/>
      <c r="B728" s="26"/>
      <c r="C728" s="26"/>
      <c r="D728" s="26"/>
      <c r="E728" s="26"/>
      <c r="F728" s="26"/>
      <c r="G728" s="26"/>
      <c r="H728" s="26"/>
      <c r="I728" s="26"/>
      <c r="J728" s="26"/>
      <c r="K728" s="26"/>
      <c r="L728" s="26"/>
      <c r="M728" s="26"/>
      <c r="N728" s="26"/>
      <c r="O728" s="26"/>
      <c r="P728" s="26"/>
      <c r="Q728" s="26"/>
      <c r="R728" s="26"/>
      <c r="S728" s="26"/>
      <c r="T728" s="26"/>
      <c r="U728" s="26"/>
      <c r="V728" s="26"/>
      <c r="W728" s="26"/>
      <c r="X728" s="26"/>
      <c r="Y728" s="26"/>
      <c r="Z728" s="26"/>
      <c r="AA728" s="26"/>
      <c r="AB728" s="26"/>
      <c r="AC728" s="26"/>
      <c r="AD728" s="26"/>
    </row>
    <row r="729" spans="1:30" ht="12.75" customHeight="1">
      <c r="A729" s="26"/>
      <c r="B729" s="26"/>
      <c r="C729" s="26"/>
      <c r="D729" s="26"/>
      <c r="E729" s="26"/>
      <c r="F729" s="26"/>
      <c r="G729" s="26"/>
      <c r="H729" s="26"/>
      <c r="I729" s="26"/>
      <c r="J729" s="26"/>
      <c r="K729" s="26"/>
      <c r="L729" s="26"/>
      <c r="M729" s="26"/>
      <c r="N729" s="26"/>
      <c r="O729" s="26"/>
      <c r="P729" s="26"/>
      <c r="Q729" s="26"/>
      <c r="R729" s="26"/>
      <c r="S729" s="26"/>
      <c r="T729" s="26"/>
      <c r="U729" s="26"/>
      <c r="V729" s="26"/>
      <c r="W729" s="26"/>
      <c r="X729" s="26"/>
      <c r="Y729" s="26"/>
      <c r="Z729" s="26"/>
      <c r="AA729" s="26"/>
      <c r="AB729" s="26"/>
      <c r="AC729" s="26"/>
      <c r="AD729" s="26"/>
    </row>
    <row r="730" spans="1:30" ht="12.75" customHeight="1">
      <c r="A730" s="26"/>
      <c r="B730" s="26"/>
      <c r="C730" s="26"/>
      <c r="D730" s="26"/>
      <c r="E730" s="26"/>
      <c r="F730" s="26"/>
      <c r="G730" s="26"/>
      <c r="H730" s="26"/>
      <c r="I730" s="26"/>
      <c r="J730" s="26"/>
      <c r="K730" s="26"/>
      <c r="L730" s="26"/>
      <c r="M730" s="26"/>
      <c r="N730" s="26"/>
      <c r="O730" s="26"/>
      <c r="P730" s="26"/>
      <c r="Q730" s="26"/>
      <c r="R730" s="26"/>
      <c r="S730" s="26"/>
      <c r="T730" s="26"/>
      <c r="U730" s="26"/>
      <c r="V730" s="26"/>
      <c r="W730" s="26"/>
      <c r="X730" s="26"/>
      <c r="Y730" s="26"/>
      <c r="Z730" s="26"/>
      <c r="AA730" s="26"/>
      <c r="AB730" s="26"/>
      <c r="AC730" s="26"/>
      <c r="AD730" s="26"/>
    </row>
    <row r="731" spans="1:30" ht="12.75" customHeight="1">
      <c r="A731" s="26"/>
      <c r="B731" s="26"/>
      <c r="C731" s="26"/>
      <c r="D731" s="26"/>
      <c r="E731" s="26"/>
      <c r="F731" s="26"/>
      <c r="G731" s="26"/>
      <c r="H731" s="26"/>
      <c r="I731" s="26"/>
      <c r="J731" s="26"/>
      <c r="K731" s="26"/>
      <c r="L731" s="26"/>
      <c r="M731" s="26"/>
      <c r="N731" s="26"/>
      <c r="O731" s="26"/>
      <c r="P731" s="26"/>
      <c r="Q731" s="26"/>
      <c r="R731" s="26"/>
      <c r="S731" s="26"/>
      <c r="T731" s="26"/>
      <c r="U731" s="26"/>
      <c r="V731" s="26"/>
      <c r="W731" s="26"/>
      <c r="X731" s="26"/>
      <c r="Y731" s="26"/>
      <c r="Z731" s="26"/>
      <c r="AA731" s="26"/>
      <c r="AB731" s="26"/>
      <c r="AC731" s="26"/>
      <c r="AD731" s="26"/>
    </row>
    <row r="732" spans="1:30" ht="12.75" customHeight="1">
      <c r="A732" s="26"/>
      <c r="B732" s="26"/>
      <c r="C732" s="26"/>
      <c r="D732" s="26"/>
      <c r="E732" s="26"/>
      <c r="F732" s="26"/>
      <c r="G732" s="26"/>
      <c r="H732" s="26"/>
      <c r="I732" s="26"/>
      <c r="J732" s="26"/>
      <c r="K732" s="26"/>
      <c r="L732" s="26"/>
      <c r="M732" s="26"/>
      <c r="N732" s="26"/>
      <c r="O732" s="26"/>
      <c r="P732" s="26"/>
      <c r="Q732" s="26"/>
      <c r="R732" s="26"/>
      <c r="S732" s="26"/>
      <c r="T732" s="26"/>
      <c r="U732" s="26"/>
      <c r="V732" s="26"/>
      <c r="W732" s="26"/>
      <c r="X732" s="26"/>
      <c r="Y732" s="26"/>
      <c r="Z732" s="26"/>
      <c r="AA732" s="26"/>
      <c r="AB732" s="26"/>
      <c r="AC732" s="26"/>
      <c r="AD732" s="26"/>
    </row>
    <row r="733" spans="1:30" ht="12.75" customHeight="1">
      <c r="A733" s="26"/>
      <c r="B733" s="26"/>
      <c r="C733" s="26"/>
      <c r="D733" s="26"/>
      <c r="E733" s="26"/>
      <c r="F733" s="26"/>
      <c r="G733" s="26"/>
      <c r="H733" s="26"/>
      <c r="I733" s="26"/>
      <c r="J733" s="26"/>
      <c r="K733" s="26"/>
      <c r="L733" s="26"/>
      <c r="M733" s="26"/>
      <c r="N733" s="26"/>
      <c r="O733" s="26"/>
      <c r="P733" s="26"/>
      <c r="Q733" s="26"/>
      <c r="R733" s="26"/>
      <c r="S733" s="26"/>
      <c r="T733" s="26"/>
      <c r="U733" s="26"/>
      <c r="V733" s="26"/>
      <c r="W733" s="26"/>
      <c r="X733" s="26"/>
      <c r="Y733" s="26"/>
      <c r="Z733" s="26"/>
      <c r="AA733" s="26"/>
      <c r="AB733" s="26"/>
      <c r="AC733" s="26"/>
      <c r="AD733" s="26"/>
    </row>
    <row r="734" spans="1:30" ht="12.75" customHeight="1">
      <c r="A734" s="26"/>
      <c r="B734" s="26"/>
      <c r="C734" s="26"/>
      <c r="D734" s="26"/>
      <c r="E734" s="26"/>
      <c r="F734" s="26"/>
      <c r="G734" s="26"/>
      <c r="H734" s="26"/>
      <c r="I734" s="26"/>
      <c r="J734" s="26"/>
      <c r="K734" s="26"/>
      <c r="L734" s="26"/>
      <c r="M734" s="26"/>
      <c r="N734" s="26"/>
      <c r="O734" s="26"/>
      <c r="P734" s="26"/>
      <c r="Q734" s="26"/>
      <c r="R734" s="26"/>
      <c r="S734" s="26"/>
      <c r="T734" s="26"/>
      <c r="U734" s="26"/>
      <c r="V734" s="26"/>
      <c r="W734" s="26"/>
      <c r="X734" s="26"/>
      <c r="Y734" s="26"/>
      <c r="Z734" s="26"/>
      <c r="AA734" s="26"/>
      <c r="AB734" s="26"/>
      <c r="AC734" s="26"/>
      <c r="AD734" s="26"/>
    </row>
    <row r="735" spans="1:30" ht="12.75" customHeight="1">
      <c r="A735" s="26"/>
      <c r="B735" s="26"/>
      <c r="C735" s="26"/>
      <c r="D735" s="26"/>
      <c r="E735" s="26"/>
      <c r="F735" s="26"/>
      <c r="G735" s="26"/>
      <c r="H735" s="26"/>
      <c r="I735" s="26"/>
      <c r="J735" s="26"/>
      <c r="K735" s="26"/>
      <c r="L735" s="26"/>
      <c r="M735" s="26"/>
      <c r="N735" s="26"/>
      <c r="O735" s="26"/>
      <c r="P735" s="26"/>
      <c r="Q735" s="26"/>
      <c r="R735" s="26"/>
      <c r="S735" s="26"/>
      <c r="T735" s="26"/>
      <c r="U735" s="26"/>
      <c r="V735" s="26"/>
      <c r="W735" s="26"/>
      <c r="X735" s="26"/>
      <c r="Y735" s="26"/>
      <c r="Z735" s="26"/>
      <c r="AA735" s="26"/>
      <c r="AB735" s="26"/>
      <c r="AC735" s="26"/>
      <c r="AD735" s="26"/>
    </row>
    <row r="736" spans="1:30" ht="12.75" customHeight="1">
      <c r="A736" s="26"/>
      <c r="B736" s="26"/>
      <c r="C736" s="26"/>
      <c r="D736" s="26"/>
      <c r="E736" s="26"/>
      <c r="F736" s="26"/>
      <c r="G736" s="26"/>
      <c r="H736" s="26"/>
      <c r="I736" s="26"/>
      <c r="J736" s="26"/>
      <c r="K736" s="26"/>
      <c r="L736" s="26"/>
      <c r="M736" s="26"/>
      <c r="N736" s="26"/>
      <c r="O736" s="26"/>
      <c r="P736" s="26"/>
      <c r="Q736" s="26"/>
      <c r="R736" s="26"/>
      <c r="S736" s="26"/>
      <c r="T736" s="26"/>
      <c r="U736" s="26"/>
      <c r="V736" s="26"/>
      <c r="W736" s="26"/>
      <c r="X736" s="26"/>
      <c r="Y736" s="26"/>
      <c r="Z736" s="26"/>
      <c r="AA736" s="26"/>
      <c r="AB736" s="26"/>
      <c r="AC736" s="26"/>
      <c r="AD736" s="26"/>
    </row>
    <row r="737" spans="1:30" ht="12.75" customHeight="1">
      <c r="A737" s="26"/>
      <c r="B737" s="26"/>
      <c r="C737" s="26"/>
      <c r="D737" s="26"/>
      <c r="E737" s="26"/>
      <c r="F737" s="26"/>
      <c r="G737" s="26"/>
      <c r="H737" s="26"/>
      <c r="I737" s="26"/>
      <c r="J737" s="26"/>
      <c r="K737" s="26"/>
      <c r="L737" s="26"/>
      <c r="M737" s="26"/>
      <c r="N737" s="26"/>
      <c r="O737" s="26"/>
      <c r="P737" s="26"/>
      <c r="Q737" s="26"/>
      <c r="R737" s="26"/>
      <c r="S737" s="26"/>
      <c r="T737" s="26"/>
      <c r="U737" s="26"/>
      <c r="V737" s="26"/>
      <c r="W737" s="26"/>
      <c r="X737" s="26"/>
      <c r="Y737" s="26"/>
      <c r="Z737" s="26"/>
      <c r="AA737" s="26"/>
      <c r="AB737" s="26"/>
      <c r="AC737" s="26"/>
      <c r="AD737" s="26"/>
    </row>
    <row r="738" spans="1:30" ht="12.75" customHeight="1">
      <c r="A738" s="26"/>
      <c r="B738" s="26"/>
      <c r="C738" s="26"/>
      <c r="D738" s="26"/>
      <c r="E738" s="26"/>
      <c r="F738" s="26"/>
      <c r="G738" s="26"/>
      <c r="H738" s="26"/>
      <c r="I738" s="26"/>
      <c r="J738" s="26"/>
      <c r="K738" s="26"/>
      <c r="L738" s="26"/>
      <c r="M738" s="26"/>
      <c r="N738" s="26"/>
      <c r="O738" s="26"/>
      <c r="P738" s="26"/>
      <c r="Q738" s="26"/>
      <c r="R738" s="26"/>
      <c r="S738" s="26"/>
      <c r="T738" s="26"/>
      <c r="U738" s="26"/>
      <c r="V738" s="26"/>
      <c r="W738" s="26"/>
      <c r="X738" s="26"/>
      <c r="Y738" s="26"/>
      <c r="Z738" s="26"/>
      <c r="AA738" s="26"/>
      <c r="AB738" s="26"/>
      <c r="AC738" s="26"/>
      <c r="AD738" s="26"/>
    </row>
    <row r="739" spans="1:30" ht="12.75" customHeight="1">
      <c r="A739" s="26"/>
      <c r="B739" s="26"/>
      <c r="C739" s="26"/>
      <c r="D739" s="26"/>
      <c r="E739" s="26"/>
      <c r="F739" s="26"/>
      <c r="G739" s="26"/>
      <c r="H739" s="26"/>
      <c r="I739" s="26"/>
      <c r="J739" s="26"/>
      <c r="K739" s="26"/>
      <c r="L739" s="26"/>
      <c r="M739" s="26"/>
      <c r="N739" s="26"/>
      <c r="O739" s="26"/>
      <c r="P739" s="26"/>
      <c r="Q739" s="26"/>
      <c r="R739" s="26"/>
      <c r="S739" s="26"/>
      <c r="T739" s="26"/>
      <c r="U739" s="26"/>
      <c r="V739" s="26"/>
      <c r="W739" s="26"/>
      <c r="X739" s="26"/>
      <c r="Y739" s="26"/>
      <c r="Z739" s="26"/>
      <c r="AA739" s="26"/>
      <c r="AB739" s="26"/>
      <c r="AC739" s="26"/>
      <c r="AD739" s="26"/>
    </row>
    <row r="740" spans="1:30" ht="12.75" customHeight="1">
      <c r="A740" s="26"/>
      <c r="B740" s="26"/>
      <c r="C740" s="26"/>
      <c r="D740" s="26"/>
      <c r="E740" s="26"/>
      <c r="F740" s="26"/>
      <c r="G740" s="26"/>
      <c r="H740" s="26"/>
      <c r="I740" s="26"/>
      <c r="J740" s="26"/>
      <c r="K740" s="26"/>
      <c r="L740" s="26"/>
      <c r="M740" s="26"/>
      <c r="N740" s="26"/>
      <c r="O740" s="26"/>
      <c r="P740" s="26"/>
      <c r="Q740" s="26"/>
      <c r="R740" s="26"/>
      <c r="S740" s="26"/>
      <c r="T740" s="26"/>
      <c r="U740" s="26"/>
      <c r="V740" s="26"/>
      <c r="W740" s="26"/>
      <c r="X740" s="26"/>
      <c r="Y740" s="26"/>
      <c r="Z740" s="26"/>
      <c r="AA740" s="26"/>
      <c r="AB740" s="26"/>
      <c r="AC740" s="26"/>
      <c r="AD740" s="26"/>
    </row>
    <row r="741" spans="1:30" ht="12.75" customHeight="1">
      <c r="A741" s="26"/>
      <c r="B741" s="26"/>
      <c r="C741" s="26"/>
      <c r="D741" s="26"/>
      <c r="E741" s="26"/>
      <c r="F741" s="26"/>
      <c r="G741" s="26"/>
      <c r="H741" s="26"/>
      <c r="I741" s="26"/>
      <c r="J741" s="26"/>
      <c r="K741" s="26"/>
      <c r="L741" s="26"/>
      <c r="M741" s="26"/>
      <c r="N741" s="26"/>
      <c r="O741" s="26"/>
      <c r="P741" s="26"/>
      <c r="Q741" s="26"/>
      <c r="R741" s="26"/>
      <c r="S741" s="26"/>
      <c r="T741" s="26"/>
      <c r="U741" s="26"/>
      <c r="V741" s="26"/>
      <c r="W741" s="26"/>
      <c r="X741" s="26"/>
      <c r="Y741" s="26"/>
      <c r="Z741" s="26"/>
      <c r="AA741" s="26"/>
      <c r="AB741" s="26"/>
      <c r="AC741" s="26"/>
      <c r="AD741" s="26"/>
    </row>
    <row r="742" spans="1:30" ht="12.75" customHeight="1">
      <c r="A742" s="26"/>
      <c r="B742" s="26"/>
      <c r="C742" s="26"/>
      <c r="D742" s="26"/>
      <c r="E742" s="26"/>
      <c r="F742" s="26"/>
      <c r="G742" s="26"/>
      <c r="H742" s="26"/>
      <c r="I742" s="26"/>
      <c r="J742" s="26"/>
      <c r="K742" s="26"/>
      <c r="L742" s="26"/>
      <c r="M742" s="26"/>
      <c r="N742" s="26"/>
      <c r="O742" s="26"/>
      <c r="P742" s="26"/>
      <c r="Q742" s="26"/>
      <c r="R742" s="26"/>
      <c r="S742" s="26"/>
      <c r="T742" s="26"/>
      <c r="U742" s="26"/>
      <c r="V742" s="26"/>
      <c r="W742" s="26"/>
      <c r="X742" s="26"/>
      <c r="Y742" s="26"/>
      <c r="Z742" s="26"/>
      <c r="AA742" s="26"/>
      <c r="AB742" s="26"/>
      <c r="AC742" s="26"/>
      <c r="AD742" s="26"/>
    </row>
    <row r="743" spans="1:30" ht="12.75" customHeight="1">
      <c r="A743" s="26"/>
      <c r="B743" s="26"/>
      <c r="C743" s="26"/>
      <c r="D743" s="26"/>
      <c r="E743" s="26"/>
      <c r="F743" s="26"/>
      <c r="G743" s="26"/>
      <c r="H743" s="26"/>
      <c r="I743" s="26"/>
      <c r="J743" s="26"/>
      <c r="K743" s="26"/>
      <c r="L743" s="26"/>
      <c r="M743" s="26"/>
      <c r="N743" s="26"/>
      <c r="O743" s="26"/>
      <c r="P743" s="26"/>
      <c r="Q743" s="26"/>
      <c r="R743" s="26"/>
      <c r="S743" s="26"/>
      <c r="T743" s="26"/>
      <c r="U743" s="26"/>
      <c r="V743" s="26"/>
      <c r="W743" s="26"/>
      <c r="X743" s="26"/>
      <c r="Y743" s="26"/>
      <c r="Z743" s="26"/>
      <c r="AA743" s="26"/>
      <c r="AB743" s="26"/>
      <c r="AC743" s="26"/>
      <c r="AD743" s="26"/>
    </row>
    <row r="744" spans="1:30" ht="12.75" customHeight="1">
      <c r="A744" s="26"/>
      <c r="B744" s="26"/>
      <c r="C744" s="26"/>
      <c r="D744" s="26"/>
      <c r="E744" s="26"/>
      <c r="F744" s="26"/>
      <c r="G744" s="26"/>
      <c r="H744" s="26"/>
      <c r="I744" s="26"/>
      <c r="J744" s="26"/>
      <c r="K744" s="26"/>
      <c r="L744" s="26"/>
      <c r="M744" s="26"/>
      <c r="N744" s="26"/>
      <c r="O744" s="26"/>
      <c r="P744" s="26"/>
      <c r="Q744" s="26"/>
      <c r="R744" s="26"/>
      <c r="S744" s="26"/>
      <c r="T744" s="26"/>
      <c r="U744" s="26"/>
      <c r="V744" s="26"/>
      <c r="W744" s="26"/>
      <c r="X744" s="26"/>
      <c r="Y744" s="26"/>
      <c r="Z744" s="26"/>
      <c r="AA744" s="26"/>
      <c r="AB744" s="26"/>
      <c r="AC744" s="26"/>
      <c r="AD744" s="26"/>
    </row>
    <row r="745" spans="1:30" ht="12.75" customHeight="1">
      <c r="A745" s="26"/>
      <c r="B745" s="26"/>
      <c r="C745" s="26"/>
      <c r="D745" s="26"/>
      <c r="E745" s="26"/>
      <c r="F745" s="26"/>
      <c r="G745" s="26"/>
      <c r="H745" s="26"/>
      <c r="I745" s="26"/>
      <c r="J745" s="26"/>
      <c r="K745" s="26"/>
      <c r="L745" s="26"/>
      <c r="M745" s="26"/>
      <c r="N745" s="26"/>
      <c r="O745" s="26"/>
      <c r="P745" s="26"/>
      <c r="Q745" s="26"/>
      <c r="R745" s="26"/>
      <c r="S745" s="26"/>
      <c r="T745" s="26"/>
      <c r="U745" s="26"/>
      <c r="V745" s="26"/>
      <c r="W745" s="26"/>
      <c r="X745" s="26"/>
      <c r="Y745" s="26"/>
      <c r="Z745" s="26"/>
      <c r="AA745" s="26"/>
      <c r="AB745" s="26"/>
      <c r="AC745" s="26"/>
      <c r="AD745" s="26"/>
    </row>
    <row r="746" spans="1:30" ht="12.75" customHeight="1">
      <c r="A746" s="26"/>
      <c r="B746" s="26"/>
      <c r="C746" s="26"/>
      <c r="D746" s="26"/>
      <c r="E746" s="26"/>
      <c r="F746" s="26"/>
      <c r="G746" s="26"/>
      <c r="H746" s="26"/>
      <c r="I746" s="26"/>
      <c r="J746" s="26"/>
      <c r="K746" s="26"/>
      <c r="L746" s="26"/>
      <c r="M746" s="26"/>
      <c r="N746" s="26"/>
      <c r="O746" s="26"/>
      <c r="P746" s="26"/>
      <c r="Q746" s="26"/>
      <c r="R746" s="26"/>
      <c r="S746" s="26"/>
      <c r="T746" s="26"/>
      <c r="U746" s="26"/>
      <c r="V746" s="26"/>
      <c r="W746" s="26"/>
      <c r="X746" s="26"/>
      <c r="Y746" s="26"/>
      <c r="Z746" s="26"/>
      <c r="AA746" s="26"/>
      <c r="AB746" s="26"/>
      <c r="AC746" s="26"/>
      <c r="AD746" s="26"/>
    </row>
    <row r="747" spans="1:30" ht="12.75" customHeight="1">
      <c r="A747" s="26"/>
      <c r="B747" s="26"/>
      <c r="C747" s="26"/>
      <c r="D747" s="26"/>
      <c r="E747" s="26"/>
      <c r="F747" s="26"/>
      <c r="G747" s="26"/>
      <c r="H747" s="26"/>
      <c r="I747" s="26"/>
      <c r="J747" s="26"/>
      <c r="K747" s="26"/>
      <c r="L747" s="26"/>
      <c r="M747" s="26"/>
      <c r="N747" s="26"/>
      <c r="O747" s="26"/>
      <c r="P747" s="26"/>
      <c r="Q747" s="26"/>
      <c r="R747" s="26"/>
      <c r="S747" s="26"/>
      <c r="T747" s="26"/>
      <c r="U747" s="26"/>
      <c r="V747" s="26"/>
      <c r="W747" s="26"/>
      <c r="X747" s="26"/>
      <c r="Y747" s="26"/>
      <c r="Z747" s="26"/>
      <c r="AA747" s="26"/>
      <c r="AB747" s="26"/>
      <c r="AC747" s="26"/>
      <c r="AD747" s="26"/>
    </row>
    <row r="748" spans="1:30" ht="12.75" customHeight="1">
      <c r="A748" s="26"/>
      <c r="B748" s="26"/>
      <c r="C748" s="26"/>
      <c r="D748" s="26"/>
      <c r="E748" s="26"/>
      <c r="F748" s="26"/>
      <c r="G748" s="26"/>
      <c r="H748" s="26"/>
      <c r="I748" s="26"/>
      <c r="J748" s="26"/>
      <c r="K748" s="26"/>
      <c r="L748" s="26"/>
      <c r="M748" s="26"/>
      <c r="N748" s="26"/>
      <c r="O748" s="26"/>
      <c r="P748" s="26"/>
      <c r="Q748" s="26"/>
      <c r="R748" s="26"/>
      <c r="S748" s="26"/>
      <c r="T748" s="26"/>
      <c r="U748" s="26"/>
      <c r="V748" s="26"/>
      <c r="W748" s="26"/>
      <c r="X748" s="26"/>
      <c r="Y748" s="26"/>
      <c r="Z748" s="26"/>
      <c r="AA748" s="26"/>
      <c r="AB748" s="26"/>
      <c r="AC748" s="26"/>
      <c r="AD748" s="26"/>
    </row>
    <row r="749" spans="1:30" ht="12.75" customHeight="1">
      <c r="A749" s="26"/>
      <c r="B749" s="26"/>
      <c r="C749" s="26"/>
      <c r="D749" s="26"/>
      <c r="E749" s="26"/>
      <c r="F749" s="26"/>
      <c r="G749" s="26"/>
      <c r="H749" s="26"/>
      <c r="I749" s="26"/>
      <c r="J749" s="26"/>
      <c r="K749" s="26"/>
      <c r="L749" s="26"/>
      <c r="M749" s="26"/>
      <c r="N749" s="26"/>
      <c r="O749" s="26"/>
      <c r="P749" s="26"/>
      <c r="Q749" s="26"/>
      <c r="R749" s="26"/>
      <c r="S749" s="26"/>
      <c r="T749" s="26"/>
      <c r="U749" s="26"/>
      <c r="V749" s="26"/>
      <c r="W749" s="26"/>
      <c r="X749" s="26"/>
      <c r="Y749" s="26"/>
      <c r="Z749" s="26"/>
      <c r="AA749" s="26"/>
      <c r="AB749" s="26"/>
      <c r="AC749" s="26"/>
      <c r="AD749" s="26"/>
    </row>
    <row r="750" spans="1:30" ht="12.75" customHeight="1">
      <c r="A750" s="26"/>
      <c r="B750" s="26"/>
      <c r="C750" s="26"/>
      <c r="D750" s="26"/>
      <c r="E750" s="26"/>
      <c r="F750" s="26"/>
      <c r="G750" s="26"/>
      <c r="H750" s="26"/>
      <c r="I750" s="26"/>
      <c r="J750" s="26"/>
      <c r="K750" s="26"/>
      <c r="L750" s="26"/>
      <c r="M750" s="26"/>
      <c r="N750" s="26"/>
      <c r="O750" s="26"/>
      <c r="P750" s="26"/>
      <c r="Q750" s="26"/>
      <c r="R750" s="26"/>
      <c r="S750" s="26"/>
      <c r="T750" s="26"/>
      <c r="U750" s="26"/>
      <c r="V750" s="26"/>
      <c r="W750" s="26"/>
      <c r="X750" s="26"/>
      <c r="Y750" s="26"/>
      <c r="Z750" s="26"/>
      <c r="AA750" s="26"/>
      <c r="AB750" s="26"/>
      <c r="AC750" s="26"/>
      <c r="AD750" s="26"/>
    </row>
    <row r="751" spans="1:30" ht="12.75" customHeight="1">
      <c r="A751" s="26"/>
      <c r="B751" s="26"/>
      <c r="C751" s="26"/>
      <c r="D751" s="26"/>
      <c r="E751" s="26"/>
      <c r="F751" s="26"/>
      <c r="G751" s="26"/>
      <c r="H751" s="26"/>
      <c r="I751" s="26"/>
      <c r="J751" s="26"/>
      <c r="K751" s="26"/>
      <c r="L751" s="26"/>
      <c r="M751" s="26"/>
      <c r="N751" s="26"/>
      <c r="O751" s="26"/>
      <c r="P751" s="26"/>
      <c r="Q751" s="26"/>
      <c r="R751" s="26"/>
      <c r="S751" s="26"/>
      <c r="T751" s="26"/>
      <c r="U751" s="26"/>
      <c r="V751" s="26"/>
      <c r="W751" s="26"/>
      <c r="X751" s="26"/>
      <c r="Y751" s="26"/>
      <c r="Z751" s="26"/>
      <c r="AA751" s="26"/>
      <c r="AB751" s="26"/>
      <c r="AC751" s="26"/>
      <c r="AD751" s="26"/>
    </row>
    <row r="752" spans="1:30" ht="12.75" customHeight="1">
      <c r="A752" s="26"/>
      <c r="B752" s="26"/>
      <c r="C752" s="26"/>
      <c r="D752" s="26"/>
      <c r="E752" s="26"/>
      <c r="F752" s="26"/>
      <c r="G752" s="26"/>
      <c r="H752" s="26"/>
      <c r="I752" s="26"/>
      <c r="J752" s="26"/>
      <c r="K752" s="26"/>
      <c r="L752" s="26"/>
      <c r="M752" s="26"/>
      <c r="N752" s="26"/>
      <c r="O752" s="26"/>
      <c r="P752" s="26"/>
      <c r="Q752" s="26"/>
      <c r="R752" s="26"/>
      <c r="S752" s="26"/>
      <c r="T752" s="26"/>
      <c r="U752" s="26"/>
      <c r="V752" s="26"/>
      <c r="W752" s="26"/>
      <c r="X752" s="26"/>
      <c r="Y752" s="26"/>
      <c r="Z752" s="26"/>
      <c r="AA752" s="26"/>
      <c r="AB752" s="26"/>
      <c r="AC752" s="26"/>
      <c r="AD752" s="26"/>
    </row>
    <row r="753" spans="1:30" ht="12.75" customHeight="1">
      <c r="A753" s="26"/>
      <c r="B753" s="26"/>
      <c r="C753" s="26"/>
      <c r="D753" s="26"/>
      <c r="E753" s="26"/>
      <c r="F753" s="26"/>
      <c r="G753" s="26"/>
      <c r="H753" s="26"/>
      <c r="I753" s="26"/>
      <c r="J753" s="26"/>
      <c r="K753" s="26"/>
      <c r="L753" s="26"/>
      <c r="M753" s="26"/>
      <c r="N753" s="26"/>
      <c r="O753" s="26"/>
      <c r="P753" s="26"/>
      <c r="Q753" s="26"/>
      <c r="R753" s="26"/>
      <c r="S753" s="26"/>
      <c r="T753" s="26"/>
      <c r="U753" s="26"/>
      <c r="V753" s="26"/>
      <c r="W753" s="26"/>
      <c r="X753" s="26"/>
      <c r="Y753" s="26"/>
      <c r="Z753" s="26"/>
      <c r="AA753" s="26"/>
      <c r="AB753" s="26"/>
      <c r="AC753" s="26"/>
      <c r="AD753" s="26"/>
    </row>
    <row r="754" spans="1:30" ht="12.75" customHeight="1">
      <c r="A754" s="26"/>
      <c r="B754" s="26"/>
      <c r="C754" s="26"/>
      <c r="D754" s="26"/>
      <c r="E754" s="26"/>
      <c r="F754" s="26"/>
      <c r="G754" s="26"/>
      <c r="H754" s="26"/>
      <c r="I754" s="26"/>
      <c r="J754" s="26"/>
      <c r="K754" s="26"/>
      <c r="L754" s="26"/>
      <c r="M754" s="26"/>
      <c r="N754" s="26"/>
      <c r="O754" s="26"/>
      <c r="P754" s="26"/>
      <c r="Q754" s="26"/>
      <c r="R754" s="26"/>
      <c r="S754" s="26"/>
      <c r="T754" s="26"/>
      <c r="U754" s="26"/>
      <c r="V754" s="26"/>
      <c r="W754" s="26"/>
      <c r="X754" s="26"/>
      <c r="Y754" s="26"/>
      <c r="Z754" s="26"/>
      <c r="AA754" s="26"/>
      <c r="AB754" s="26"/>
      <c r="AC754" s="26"/>
      <c r="AD754" s="26"/>
    </row>
    <row r="755" spans="1:30" ht="12.75" customHeight="1">
      <c r="A755" s="26"/>
      <c r="B755" s="26"/>
      <c r="C755" s="26"/>
      <c r="D755" s="26"/>
      <c r="E755" s="26"/>
      <c r="F755" s="26"/>
      <c r="G755" s="26"/>
      <c r="H755" s="26"/>
      <c r="I755" s="26"/>
      <c r="J755" s="26"/>
      <c r="K755" s="26"/>
      <c r="L755" s="26"/>
      <c r="M755" s="26"/>
      <c r="N755" s="26"/>
      <c r="O755" s="26"/>
      <c r="P755" s="26"/>
      <c r="Q755" s="26"/>
      <c r="R755" s="26"/>
      <c r="S755" s="26"/>
      <c r="T755" s="26"/>
      <c r="U755" s="26"/>
      <c r="V755" s="26"/>
      <c r="W755" s="26"/>
      <c r="X755" s="26"/>
      <c r="Y755" s="26"/>
      <c r="Z755" s="26"/>
      <c r="AA755" s="26"/>
      <c r="AB755" s="26"/>
      <c r="AC755" s="26"/>
      <c r="AD755" s="26"/>
    </row>
    <row r="756" spans="1:30" ht="12.75" customHeight="1">
      <c r="A756" s="26"/>
      <c r="B756" s="26"/>
      <c r="C756" s="26"/>
      <c r="D756" s="26"/>
      <c r="E756" s="26"/>
      <c r="F756" s="26"/>
      <c r="G756" s="26"/>
      <c r="H756" s="26"/>
      <c r="I756" s="26"/>
      <c r="J756" s="26"/>
      <c r="K756" s="26"/>
      <c r="L756" s="26"/>
      <c r="M756" s="26"/>
      <c r="N756" s="26"/>
      <c r="O756" s="26"/>
      <c r="P756" s="26"/>
      <c r="Q756" s="26"/>
      <c r="R756" s="26"/>
      <c r="S756" s="26"/>
      <c r="T756" s="26"/>
      <c r="U756" s="26"/>
      <c r="V756" s="26"/>
      <c r="W756" s="26"/>
      <c r="X756" s="26"/>
      <c r="Y756" s="26"/>
      <c r="Z756" s="26"/>
      <c r="AA756" s="26"/>
      <c r="AB756" s="26"/>
      <c r="AC756" s="26"/>
      <c r="AD756" s="26"/>
    </row>
    <row r="757" spans="1:30" ht="12.75" customHeight="1">
      <c r="A757" s="26"/>
      <c r="B757" s="26"/>
      <c r="C757" s="26"/>
      <c r="D757" s="26"/>
      <c r="E757" s="26"/>
      <c r="F757" s="26"/>
      <c r="G757" s="26"/>
      <c r="H757" s="26"/>
      <c r="I757" s="26"/>
      <c r="J757" s="26"/>
      <c r="K757" s="26"/>
      <c r="L757" s="26"/>
      <c r="M757" s="26"/>
      <c r="N757" s="26"/>
      <c r="O757" s="26"/>
      <c r="P757" s="26"/>
      <c r="Q757" s="26"/>
      <c r="R757" s="26"/>
      <c r="S757" s="26"/>
      <c r="T757" s="26"/>
      <c r="U757" s="26"/>
      <c r="V757" s="26"/>
      <c r="W757" s="26"/>
      <c r="X757" s="26"/>
      <c r="Y757" s="26"/>
      <c r="Z757" s="26"/>
      <c r="AA757" s="26"/>
      <c r="AB757" s="26"/>
      <c r="AC757" s="26"/>
      <c r="AD757" s="26"/>
    </row>
    <row r="758" spans="1:30" ht="12.75" customHeight="1">
      <c r="A758" s="26"/>
      <c r="B758" s="26"/>
      <c r="C758" s="26"/>
      <c r="D758" s="26"/>
      <c r="E758" s="26"/>
      <c r="F758" s="26"/>
      <c r="G758" s="26"/>
      <c r="H758" s="26"/>
      <c r="I758" s="26"/>
      <c r="J758" s="26"/>
      <c r="K758" s="26"/>
      <c r="L758" s="26"/>
      <c r="M758" s="26"/>
      <c r="N758" s="26"/>
      <c r="O758" s="26"/>
      <c r="P758" s="26"/>
      <c r="Q758" s="26"/>
      <c r="R758" s="26"/>
      <c r="S758" s="26"/>
      <c r="T758" s="26"/>
      <c r="U758" s="26"/>
      <c r="V758" s="26"/>
      <c r="W758" s="26"/>
      <c r="X758" s="26"/>
      <c r="Y758" s="26"/>
      <c r="Z758" s="26"/>
      <c r="AA758" s="26"/>
      <c r="AB758" s="26"/>
      <c r="AC758" s="26"/>
      <c r="AD758" s="26"/>
    </row>
    <row r="759" spans="1:30" ht="12.75" customHeight="1">
      <c r="A759" s="26"/>
      <c r="B759" s="26"/>
      <c r="C759" s="26"/>
      <c r="D759" s="26"/>
      <c r="E759" s="26"/>
      <c r="F759" s="26"/>
      <c r="G759" s="26"/>
      <c r="H759" s="26"/>
      <c r="I759" s="26"/>
      <c r="J759" s="26"/>
      <c r="K759" s="26"/>
      <c r="L759" s="26"/>
      <c r="M759" s="26"/>
      <c r="N759" s="26"/>
      <c r="O759" s="26"/>
      <c r="P759" s="26"/>
      <c r="Q759" s="26"/>
      <c r="R759" s="26"/>
      <c r="S759" s="26"/>
      <c r="T759" s="26"/>
      <c r="U759" s="26"/>
      <c r="V759" s="26"/>
      <c r="W759" s="26"/>
      <c r="X759" s="26"/>
      <c r="Y759" s="26"/>
      <c r="Z759" s="26"/>
      <c r="AA759" s="26"/>
      <c r="AB759" s="26"/>
      <c r="AC759" s="26"/>
      <c r="AD759" s="26"/>
    </row>
    <row r="760" spans="1:30" ht="12.75" customHeight="1">
      <c r="A760" s="26"/>
      <c r="B760" s="26"/>
      <c r="C760" s="26"/>
      <c r="D760" s="26"/>
      <c r="E760" s="26"/>
      <c r="F760" s="26"/>
      <c r="G760" s="26"/>
      <c r="H760" s="26"/>
      <c r="I760" s="26"/>
      <c r="J760" s="26"/>
      <c r="K760" s="26"/>
      <c r="L760" s="26"/>
      <c r="M760" s="26"/>
      <c r="N760" s="26"/>
      <c r="O760" s="26"/>
      <c r="P760" s="26"/>
      <c r="Q760" s="26"/>
      <c r="R760" s="26"/>
      <c r="S760" s="26"/>
      <c r="T760" s="26"/>
      <c r="U760" s="26"/>
      <c r="V760" s="26"/>
      <c r="W760" s="26"/>
      <c r="X760" s="26"/>
      <c r="Y760" s="26"/>
      <c r="Z760" s="26"/>
      <c r="AA760" s="26"/>
      <c r="AB760" s="26"/>
      <c r="AC760" s="26"/>
      <c r="AD760" s="26"/>
    </row>
    <row r="761" spans="1:30" ht="12.75" customHeight="1">
      <c r="A761" s="26"/>
      <c r="B761" s="26"/>
      <c r="C761" s="26"/>
      <c r="D761" s="26"/>
      <c r="E761" s="26"/>
      <c r="F761" s="26"/>
      <c r="G761" s="26"/>
      <c r="H761" s="26"/>
      <c r="I761" s="26"/>
      <c r="J761" s="26"/>
      <c r="K761" s="26"/>
      <c r="L761" s="26"/>
      <c r="M761" s="26"/>
      <c r="N761" s="26"/>
      <c r="O761" s="26"/>
      <c r="P761" s="26"/>
      <c r="Q761" s="26"/>
      <c r="R761" s="26"/>
      <c r="S761" s="26"/>
      <c r="T761" s="26"/>
      <c r="U761" s="26"/>
      <c r="V761" s="26"/>
      <c r="W761" s="26"/>
      <c r="X761" s="26"/>
      <c r="Y761" s="26"/>
      <c r="Z761" s="26"/>
      <c r="AA761" s="26"/>
      <c r="AB761" s="26"/>
      <c r="AC761" s="26"/>
      <c r="AD761" s="26"/>
    </row>
    <row r="762" spans="1:30" ht="12.75" customHeight="1">
      <c r="A762" s="26"/>
      <c r="B762" s="26"/>
      <c r="C762" s="26"/>
      <c r="D762" s="26"/>
      <c r="E762" s="26"/>
      <c r="F762" s="26"/>
      <c r="G762" s="26"/>
      <c r="H762" s="26"/>
      <c r="I762" s="26"/>
      <c r="J762" s="26"/>
      <c r="K762" s="26"/>
      <c r="L762" s="26"/>
      <c r="M762" s="26"/>
      <c r="N762" s="26"/>
      <c r="O762" s="26"/>
      <c r="P762" s="26"/>
      <c r="Q762" s="26"/>
      <c r="R762" s="26"/>
      <c r="S762" s="26"/>
      <c r="T762" s="26"/>
      <c r="U762" s="26"/>
      <c r="V762" s="26"/>
      <c r="W762" s="26"/>
      <c r="X762" s="26"/>
      <c r="Y762" s="26"/>
      <c r="Z762" s="26"/>
      <c r="AA762" s="26"/>
      <c r="AB762" s="26"/>
      <c r="AC762" s="26"/>
      <c r="AD762" s="26"/>
    </row>
    <row r="763" spans="1:30" ht="12.75" customHeight="1">
      <c r="A763" s="26"/>
      <c r="B763" s="26"/>
      <c r="C763" s="26"/>
      <c r="D763" s="26"/>
      <c r="E763" s="26"/>
      <c r="F763" s="26"/>
      <c r="G763" s="26"/>
      <c r="H763" s="26"/>
      <c r="I763" s="26"/>
      <c r="J763" s="26"/>
      <c r="K763" s="26"/>
      <c r="L763" s="26"/>
      <c r="M763" s="26"/>
      <c r="N763" s="26"/>
      <c r="O763" s="26"/>
      <c r="P763" s="26"/>
      <c r="Q763" s="26"/>
      <c r="R763" s="26"/>
      <c r="S763" s="26"/>
      <c r="T763" s="26"/>
      <c r="U763" s="26"/>
      <c r="V763" s="26"/>
      <c r="W763" s="26"/>
      <c r="X763" s="26"/>
      <c r="Y763" s="26"/>
      <c r="Z763" s="26"/>
      <c r="AA763" s="26"/>
      <c r="AB763" s="26"/>
      <c r="AC763" s="26"/>
      <c r="AD763" s="26"/>
    </row>
    <row r="764" spans="1:30" ht="12.75" customHeight="1">
      <c r="A764" s="26"/>
      <c r="B764" s="26"/>
      <c r="C764" s="26"/>
      <c r="D764" s="26"/>
      <c r="E764" s="26"/>
      <c r="F764" s="26"/>
      <c r="G764" s="26"/>
      <c r="H764" s="26"/>
      <c r="I764" s="26"/>
      <c r="J764" s="26"/>
      <c r="K764" s="26"/>
      <c r="L764" s="26"/>
      <c r="M764" s="26"/>
      <c r="N764" s="26"/>
      <c r="O764" s="26"/>
      <c r="P764" s="26"/>
      <c r="Q764" s="26"/>
      <c r="R764" s="26"/>
      <c r="S764" s="26"/>
      <c r="T764" s="26"/>
      <c r="U764" s="26"/>
      <c r="V764" s="26"/>
      <c r="W764" s="26"/>
      <c r="X764" s="26"/>
      <c r="Y764" s="26"/>
      <c r="Z764" s="26"/>
      <c r="AA764" s="26"/>
      <c r="AB764" s="26"/>
      <c r="AC764" s="26"/>
      <c r="AD764" s="26"/>
    </row>
    <row r="765" spans="1:30" ht="12.75" customHeight="1">
      <c r="A765" s="26"/>
      <c r="B765" s="26"/>
      <c r="C765" s="26"/>
      <c r="D765" s="26"/>
      <c r="E765" s="26"/>
      <c r="F765" s="26"/>
      <c r="G765" s="26"/>
      <c r="H765" s="26"/>
      <c r="I765" s="26"/>
      <c r="J765" s="26"/>
      <c r="K765" s="26"/>
      <c r="L765" s="26"/>
      <c r="M765" s="26"/>
      <c r="N765" s="26"/>
      <c r="O765" s="26"/>
      <c r="P765" s="26"/>
      <c r="Q765" s="26"/>
      <c r="R765" s="26"/>
      <c r="S765" s="26"/>
      <c r="T765" s="26"/>
      <c r="U765" s="26"/>
      <c r="V765" s="26"/>
      <c r="W765" s="26"/>
      <c r="X765" s="26"/>
      <c r="Y765" s="26"/>
      <c r="Z765" s="26"/>
      <c r="AA765" s="26"/>
      <c r="AB765" s="26"/>
      <c r="AC765" s="26"/>
      <c r="AD765" s="26"/>
    </row>
    <row r="766" spans="1:30" ht="12.75" customHeight="1">
      <c r="A766" s="26"/>
      <c r="B766" s="26"/>
      <c r="C766" s="26"/>
      <c r="D766" s="26"/>
      <c r="E766" s="26"/>
      <c r="F766" s="26"/>
      <c r="G766" s="26"/>
      <c r="H766" s="26"/>
      <c r="I766" s="26"/>
      <c r="J766" s="26"/>
      <c r="K766" s="26"/>
      <c r="L766" s="26"/>
      <c r="M766" s="26"/>
      <c r="N766" s="26"/>
      <c r="O766" s="26"/>
      <c r="P766" s="26"/>
      <c r="Q766" s="26"/>
      <c r="R766" s="26"/>
      <c r="S766" s="26"/>
      <c r="T766" s="26"/>
      <c r="U766" s="26"/>
      <c r="V766" s="26"/>
      <c r="W766" s="26"/>
      <c r="X766" s="26"/>
      <c r="Y766" s="26"/>
      <c r="Z766" s="26"/>
      <c r="AA766" s="26"/>
      <c r="AB766" s="26"/>
      <c r="AC766" s="26"/>
      <c r="AD766" s="26"/>
    </row>
    <row r="767" spans="1:30" ht="12.75" customHeight="1">
      <c r="A767" s="26"/>
      <c r="B767" s="26"/>
      <c r="C767" s="26"/>
      <c r="D767" s="26"/>
      <c r="E767" s="26"/>
      <c r="F767" s="26"/>
      <c r="G767" s="26"/>
      <c r="H767" s="26"/>
      <c r="I767" s="26"/>
      <c r="J767" s="26"/>
      <c r="K767" s="26"/>
      <c r="L767" s="26"/>
      <c r="M767" s="26"/>
      <c r="N767" s="26"/>
      <c r="O767" s="26"/>
      <c r="P767" s="26"/>
      <c r="Q767" s="26"/>
      <c r="R767" s="26"/>
      <c r="S767" s="26"/>
      <c r="T767" s="26"/>
      <c r="U767" s="26"/>
      <c r="V767" s="26"/>
      <c r="W767" s="26"/>
      <c r="X767" s="26"/>
      <c r="Y767" s="26"/>
      <c r="Z767" s="26"/>
      <c r="AA767" s="26"/>
      <c r="AB767" s="26"/>
      <c r="AC767" s="26"/>
      <c r="AD767" s="26"/>
    </row>
    <row r="768" spans="1:30" ht="12.75" customHeight="1">
      <c r="A768" s="26"/>
      <c r="B768" s="26"/>
      <c r="C768" s="26"/>
      <c r="D768" s="26"/>
      <c r="E768" s="26"/>
      <c r="F768" s="26"/>
      <c r="G768" s="26"/>
      <c r="H768" s="26"/>
      <c r="I768" s="26"/>
      <c r="J768" s="26"/>
      <c r="K768" s="26"/>
      <c r="L768" s="26"/>
      <c r="M768" s="26"/>
      <c r="N768" s="26"/>
      <c r="O768" s="26"/>
      <c r="P768" s="26"/>
      <c r="Q768" s="26"/>
      <c r="R768" s="26"/>
      <c r="S768" s="26"/>
      <c r="T768" s="26"/>
      <c r="U768" s="26"/>
      <c r="V768" s="26"/>
      <c r="W768" s="26"/>
      <c r="X768" s="26"/>
      <c r="Y768" s="26"/>
      <c r="Z768" s="26"/>
      <c r="AA768" s="26"/>
      <c r="AB768" s="26"/>
      <c r="AC768" s="26"/>
      <c r="AD768" s="26"/>
    </row>
    <row r="769" spans="1:30" ht="12.75" customHeight="1">
      <c r="A769" s="26"/>
      <c r="B769" s="26"/>
      <c r="C769" s="26"/>
      <c r="D769" s="26"/>
      <c r="E769" s="26"/>
      <c r="F769" s="26"/>
      <c r="G769" s="26"/>
      <c r="H769" s="26"/>
      <c r="I769" s="26"/>
      <c r="J769" s="26"/>
      <c r="K769" s="26"/>
      <c r="L769" s="26"/>
      <c r="M769" s="26"/>
      <c r="N769" s="26"/>
      <c r="O769" s="26"/>
      <c r="P769" s="26"/>
      <c r="Q769" s="26"/>
      <c r="R769" s="26"/>
      <c r="S769" s="26"/>
      <c r="T769" s="26"/>
      <c r="U769" s="26"/>
      <c r="V769" s="26"/>
      <c r="W769" s="26"/>
      <c r="X769" s="26"/>
      <c r="Y769" s="26"/>
      <c r="Z769" s="26"/>
      <c r="AA769" s="26"/>
      <c r="AB769" s="26"/>
      <c r="AC769" s="26"/>
      <c r="AD769" s="26"/>
    </row>
    <row r="770" spans="1:30" ht="12.75" customHeight="1">
      <c r="A770" s="26"/>
      <c r="B770" s="26"/>
      <c r="C770" s="26"/>
      <c r="D770" s="26"/>
      <c r="E770" s="26"/>
      <c r="F770" s="26"/>
      <c r="G770" s="26"/>
      <c r="H770" s="26"/>
      <c r="I770" s="26"/>
      <c r="J770" s="26"/>
      <c r="K770" s="26"/>
      <c r="L770" s="26"/>
      <c r="M770" s="26"/>
      <c r="N770" s="26"/>
      <c r="O770" s="26"/>
      <c r="P770" s="26"/>
      <c r="Q770" s="26"/>
      <c r="R770" s="26"/>
      <c r="S770" s="26"/>
      <c r="T770" s="26"/>
      <c r="U770" s="26"/>
      <c r="V770" s="26"/>
      <c r="W770" s="26"/>
      <c r="X770" s="26"/>
      <c r="Y770" s="26"/>
      <c r="Z770" s="26"/>
      <c r="AA770" s="26"/>
      <c r="AB770" s="26"/>
      <c r="AC770" s="26"/>
      <c r="AD770" s="26"/>
    </row>
    <row r="771" spans="1:30" ht="12.75" customHeight="1">
      <c r="A771" s="26"/>
      <c r="B771" s="26"/>
      <c r="C771" s="26"/>
      <c r="D771" s="26"/>
      <c r="E771" s="26"/>
      <c r="F771" s="26"/>
      <c r="G771" s="26"/>
      <c r="H771" s="26"/>
      <c r="I771" s="26"/>
      <c r="J771" s="26"/>
      <c r="K771" s="26"/>
      <c r="L771" s="26"/>
      <c r="M771" s="26"/>
      <c r="N771" s="26"/>
      <c r="O771" s="26"/>
      <c r="P771" s="26"/>
      <c r="Q771" s="26"/>
      <c r="R771" s="26"/>
      <c r="S771" s="26"/>
      <c r="T771" s="26"/>
      <c r="U771" s="26"/>
      <c r="V771" s="26"/>
      <c r="W771" s="26"/>
      <c r="X771" s="26"/>
      <c r="Y771" s="26"/>
      <c r="Z771" s="26"/>
      <c r="AA771" s="26"/>
      <c r="AB771" s="26"/>
      <c r="AC771" s="26"/>
      <c r="AD771" s="26"/>
    </row>
    <row r="772" spans="1:30" ht="12.75" customHeight="1">
      <c r="A772" s="26"/>
      <c r="B772" s="26"/>
      <c r="C772" s="26"/>
      <c r="D772" s="26"/>
      <c r="E772" s="26"/>
      <c r="F772" s="26"/>
      <c r="G772" s="26"/>
      <c r="H772" s="26"/>
      <c r="I772" s="26"/>
      <c r="J772" s="26"/>
      <c r="K772" s="26"/>
      <c r="L772" s="26"/>
      <c r="M772" s="26"/>
      <c r="N772" s="26"/>
      <c r="O772" s="26"/>
      <c r="P772" s="26"/>
      <c r="Q772" s="26"/>
      <c r="R772" s="26"/>
      <c r="S772" s="26"/>
      <c r="T772" s="26"/>
      <c r="U772" s="26"/>
      <c r="V772" s="26"/>
      <c r="W772" s="26"/>
      <c r="X772" s="26"/>
      <c r="Y772" s="26"/>
      <c r="Z772" s="26"/>
      <c r="AA772" s="26"/>
      <c r="AB772" s="26"/>
      <c r="AC772" s="26"/>
      <c r="AD772" s="26"/>
    </row>
    <row r="773" spans="1:30" ht="12.75" customHeight="1">
      <c r="A773" s="26"/>
      <c r="B773" s="26"/>
      <c r="C773" s="26"/>
      <c r="D773" s="26"/>
      <c r="E773" s="26"/>
      <c r="F773" s="26"/>
      <c r="G773" s="26"/>
      <c r="H773" s="26"/>
      <c r="I773" s="26"/>
      <c r="J773" s="26"/>
      <c r="K773" s="26"/>
      <c r="L773" s="26"/>
      <c r="M773" s="26"/>
      <c r="N773" s="26"/>
      <c r="O773" s="26"/>
      <c r="P773" s="26"/>
      <c r="Q773" s="26"/>
      <c r="R773" s="26"/>
      <c r="S773" s="26"/>
      <c r="T773" s="26"/>
      <c r="U773" s="26"/>
      <c r="V773" s="26"/>
      <c r="W773" s="26"/>
      <c r="X773" s="26"/>
      <c r="Y773" s="26"/>
      <c r="Z773" s="26"/>
      <c r="AA773" s="26"/>
      <c r="AB773" s="26"/>
      <c r="AC773" s="26"/>
      <c r="AD773" s="26"/>
    </row>
    <row r="774" spans="1:30" ht="12.75" customHeight="1">
      <c r="A774" s="26"/>
      <c r="B774" s="26"/>
      <c r="C774" s="26"/>
      <c r="D774" s="26"/>
      <c r="E774" s="26"/>
      <c r="F774" s="26"/>
      <c r="G774" s="26"/>
      <c r="H774" s="26"/>
      <c r="I774" s="26"/>
      <c r="J774" s="26"/>
      <c r="K774" s="26"/>
      <c r="L774" s="26"/>
      <c r="M774" s="26"/>
      <c r="N774" s="26"/>
      <c r="O774" s="26"/>
      <c r="P774" s="26"/>
      <c r="Q774" s="26"/>
      <c r="R774" s="26"/>
      <c r="S774" s="26"/>
      <c r="T774" s="26"/>
      <c r="U774" s="26"/>
      <c r="V774" s="26"/>
      <c r="W774" s="26"/>
      <c r="X774" s="26"/>
      <c r="Y774" s="26"/>
      <c r="Z774" s="26"/>
      <c r="AA774" s="26"/>
      <c r="AB774" s="26"/>
      <c r="AC774" s="26"/>
      <c r="AD774" s="26"/>
    </row>
    <row r="775" spans="1:30" ht="12.75" customHeight="1">
      <c r="A775" s="26"/>
      <c r="B775" s="26"/>
      <c r="C775" s="26"/>
      <c r="D775" s="26"/>
      <c r="E775" s="26"/>
      <c r="F775" s="26"/>
      <c r="G775" s="26"/>
      <c r="H775" s="26"/>
      <c r="I775" s="26"/>
      <c r="J775" s="26"/>
      <c r="K775" s="26"/>
      <c r="L775" s="26"/>
      <c r="M775" s="26"/>
      <c r="N775" s="26"/>
      <c r="O775" s="26"/>
      <c r="P775" s="26"/>
      <c r="Q775" s="26"/>
      <c r="R775" s="26"/>
      <c r="S775" s="26"/>
      <c r="T775" s="26"/>
      <c r="U775" s="26"/>
      <c r="V775" s="26"/>
      <c r="W775" s="26"/>
      <c r="X775" s="26"/>
      <c r="Y775" s="26"/>
      <c r="Z775" s="26"/>
      <c r="AA775" s="26"/>
      <c r="AB775" s="26"/>
      <c r="AC775" s="26"/>
      <c r="AD775" s="26"/>
    </row>
    <row r="776" spans="1:30" ht="12.75" customHeight="1">
      <c r="A776" s="26"/>
      <c r="B776" s="26"/>
      <c r="C776" s="26"/>
      <c r="D776" s="26"/>
      <c r="E776" s="26"/>
      <c r="F776" s="26"/>
      <c r="G776" s="26"/>
      <c r="H776" s="26"/>
      <c r="I776" s="26"/>
      <c r="J776" s="26"/>
      <c r="K776" s="26"/>
      <c r="L776" s="26"/>
      <c r="M776" s="26"/>
      <c r="N776" s="26"/>
      <c r="O776" s="26"/>
      <c r="P776" s="26"/>
      <c r="Q776" s="26"/>
      <c r="R776" s="26"/>
      <c r="S776" s="26"/>
      <c r="T776" s="26"/>
      <c r="U776" s="26"/>
      <c r="V776" s="26"/>
      <c r="W776" s="26"/>
      <c r="X776" s="26"/>
      <c r="Y776" s="26"/>
      <c r="Z776" s="26"/>
      <c r="AA776" s="26"/>
      <c r="AB776" s="26"/>
      <c r="AC776" s="26"/>
      <c r="AD776" s="26"/>
    </row>
    <row r="777" spans="1:30" ht="12.75" customHeight="1">
      <c r="A777" s="26"/>
      <c r="B777" s="26"/>
      <c r="C777" s="26"/>
      <c r="D777" s="26"/>
      <c r="E777" s="26"/>
      <c r="F777" s="26"/>
      <c r="G777" s="26"/>
      <c r="H777" s="26"/>
      <c r="I777" s="26"/>
      <c r="J777" s="26"/>
      <c r="K777" s="26"/>
      <c r="L777" s="26"/>
      <c r="M777" s="26"/>
      <c r="N777" s="26"/>
      <c r="O777" s="26"/>
      <c r="P777" s="26"/>
      <c r="Q777" s="26"/>
      <c r="R777" s="26"/>
      <c r="S777" s="26"/>
      <c r="T777" s="26"/>
      <c r="U777" s="26"/>
      <c r="V777" s="26"/>
      <c r="W777" s="26"/>
      <c r="X777" s="26"/>
      <c r="Y777" s="26"/>
      <c r="Z777" s="26"/>
      <c r="AA777" s="26"/>
      <c r="AB777" s="26"/>
      <c r="AC777" s="26"/>
      <c r="AD777" s="26"/>
    </row>
    <row r="778" spans="1:30" ht="12.75" customHeight="1">
      <c r="A778" s="26"/>
      <c r="B778" s="26"/>
      <c r="C778" s="26"/>
      <c r="D778" s="26"/>
      <c r="E778" s="26"/>
      <c r="F778" s="26"/>
      <c r="G778" s="26"/>
      <c r="H778" s="26"/>
      <c r="I778" s="26"/>
      <c r="J778" s="26"/>
      <c r="K778" s="26"/>
      <c r="L778" s="26"/>
      <c r="M778" s="26"/>
      <c r="N778" s="26"/>
      <c r="O778" s="26"/>
      <c r="P778" s="26"/>
      <c r="Q778" s="26"/>
      <c r="R778" s="26"/>
      <c r="S778" s="26"/>
      <c r="T778" s="26"/>
      <c r="U778" s="26"/>
      <c r="V778" s="26"/>
      <c r="W778" s="26"/>
      <c r="X778" s="26"/>
      <c r="Y778" s="26"/>
      <c r="Z778" s="26"/>
      <c r="AA778" s="26"/>
      <c r="AB778" s="26"/>
      <c r="AC778" s="26"/>
      <c r="AD778" s="26"/>
    </row>
    <row r="779" spans="1:30" ht="12.75" customHeight="1">
      <c r="A779" s="26"/>
      <c r="B779" s="26"/>
      <c r="C779" s="26"/>
      <c r="D779" s="26"/>
      <c r="E779" s="26"/>
      <c r="F779" s="26"/>
      <c r="G779" s="26"/>
      <c r="H779" s="26"/>
      <c r="I779" s="26"/>
      <c r="J779" s="26"/>
      <c r="K779" s="26"/>
      <c r="L779" s="26"/>
      <c r="M779" s="26"/>
      <c r="N779" s="26"/>
      <c r="O779" s="26"/>
      <c r="P779" s="26"/>
      <c r="Q779" s="26"/>
      <c r="R779" s="26"/>
      <c r="S779" s="26"/>
      <c r="T779" s="26"/>
      <c r="U779" s="26"/>
      <c r="V779" s="26"/>
      <c r="W779" s="26"/>
      <c r="X779" s="26"/>
      <c r="Y779" s="26"/>
      <c r="Z779" s="26"/>
      <c r="AA779" s="26"/>
      <c r="AB779" s="26"/>
      <c r="AC779" s="26"/>
      <c r="AD779" s="26"/>
    </row>
    <row r="780" spans="1:30" ht="12.75" customHeight="1">
      <c r="A780" s="26"/>
      <c r="B780" s="26"/>
      <c r="C780" s="26"/>
      <c r="D780" s="26"/>
      <c r="E780" s="26"/>
      <c r="F780" s="26"/>
      <c r="G780" s="26"/>
      <c r="H780" s="26"/>
      <c r="I780" s="26"/>
      <c r="J780" s="26"/>
      <c r="K780" s="26"/>
      <c r="L780" s="26"/>
      <c r="M780" s="26"/>
      <c r="N780" s="26"/>
      <c r="O780" s="26"/>
      <c r="P780" s="26"/>
      <c r="Q780" s="26"/>
      <c r="R780" s="26"/>
      <c r="S780" s="26"/>
      <c r="T780" s="26"/>
      <c r="U780" s="26"/>
      <c r="V780" s="26"/>
      <c r="W780" s="26"/>
      <c r="X780" s="26"/>
      <c r="Y780" s="26"/>
      <c r="Z780" s="26"/>
      <c r="AA780" s="26"/>
      <c r="AB780" s="26"/>
      <c r="AC780" s="26"/>
      <c r="AD780" s="26"/>
    </row>
    <row r="781" spans="1:30" ht="12.75" customHeight="1">
      <c r="A781" s="26"/>
      <c r="B781" s="26"/>
      <c r="C781" s="26"/>
      <c r="D781" s="26"/>
      <c r="E781" s="26"/>
      <c r="F781" s="26"/>
      <c r="G781" s="26"/>
      <c r="H781" s="26"/>
      <c r="I781" s="26"/>
      <c r="J781" s="26"/>
      <c r="K781" s="26"/>
      <c r="L781" s="26"/>
      <c r="M781" s="26"/>
      <c r="N781" s="26"/>
      <c r="O781" s="26"/>
      <c r="P781" s="26"/>
      <c r="Q781" s="26"/>
      <c r="R781" s="26"/>
      <c r="S781" s="26"/>
      <c r="T781" s="26"/>
      <c r="U781" s="26"/>
      <c r="V781" s="26"/>
      <c r="W781" s="26"/>
      <c r="X781" s="26"/>
      <c r="Y781" s="26"/>
      <c r="Z781" s="26"/>
      <c r="AA781" s="26"/>
      <c r="AB781" s="26"/>
      <c r="AC781" s="26"/>
      <c r="AD781" s="26"/>
    </row>
    <row r="782" spans="1:30" ht="12.75" customHeight="1">
      <c r="A782" s="26"/>
      <c r="B782" s="26"/>
      <c r="C782" s="26"/>
      <c r="D782" s="26"/>
      <c r="E782" s="26"/>
      <c r="F782" s="26"/>
      <c r="G782" s="26"/>
      <c r="H782" s="26"/>
      <c r="I782" s="26"/>
      <c r="J782" s="26"/>
      <c r="K782" s="26"/>
      <c r="L782" s="26"/>
      <c r="M782" s="26"/>
      <c r="N782" s="26"/>
      <c r="O782" s="26"/>
      <c r="P782" s="26"/>
      <c r="Q782" s="26"/>
      <c r="R782" s="26"/>
      <c r="S782" s="26"/>
      <c r="T782" s="26"/>
      <c r="U782" s="26"/>
      <c r="V782" s="26"/>
      <c r="W782" s="26"/>
      <c r="X782" s="26"/>
      <c r="Y782" s="26"/>
      <c r="Z782" s="26"/>
      <c r="AA782" s="26"/>
      <c r="AB782" s="26"/>
      <c r="AC782" s="26"/>
      <c r="AD782" s="26"/>
    </row>
    <row r="783" spans="1:30" ht="12.75" customHeight="1">
      <c r="A783" s="26"/>
      <c r="B783" s="26"/>
      <c r="C783" s="26"/>
      <c r="D783" s="26"/>
      <c r="E783" s="26"/>
      <c r="F783" s="26"/>
      <c r="G783" s="26"/>
      <c r="H783" s="26"/>
      <c r="I783" s="26"/>
      <c r="J783" s="26"/>
      <c r="K783" s="26"/>
      <c r="L783" s="26"/>
      <c r="M783" s="26"/>
      <c r="N783" s="26"/>
      <c r="O783" s="26"/>
      <c r="P783" s="26"/>
      <c r="Q783" s="26"/>
      <c r="R783" s="26"/>
      <c r="S783" s="26"/>
      <c r="T783" s="26"/>
      <c r="U783" s="26"/>
      <c r="V783" s="26"/>
      <c r="W783" s="26"/>
      <c r="X783" s="26"/>
      <c r="Y783" s="26"/>
      <c r="Z783" s="26"/>
      <c r="AA783" s="26"/>
      <c r="AB783" s="26"/>
      <c r="AC783" s="26"/>
      <c r="AD783" s="26"/>
    </row>
    <row r="784" spans="1:30" ht="12.75" customHeight="1">
      <c r="A784" s="26"/>
      <c r="B784" s="26"/>
      <c r="C784" s="26"/>
      <c r="D784" s="26"/>
      <c r="E784" s="26"/>
      <c r="F784" s="26"/>
      <c r="G784" s="26"/>
      <c r="H784" s="26"/>
      <c r="I784" s="26"/>
      <c r="J784" s="26"/>
      <c r="K784" s="26"/>
      <c r="L784" s="26"/>
      <c r="M784" s="26"/>
      <c r="N784" s="26"/>
      <c r="O784" s="26"/>
      <c r="P784" s="26"/>
      <c r="Q784" s="26"/>
      <c r="R784" s="26"/>
      <c r="S784" s="26"/>
      <c r="T784" s="26"/>
      <c r="U784" s="26"/>
      <c r="V784" s="26"/>
      <c r="W784" s="26"/>
      <c r="X784" s="26"/>
      <c r="Y784" s="26"/>
      <c r="Z784" s="26"/>
      <c r="AA784" s="26"/>
      <c r="AB784" s="26"/>
      <c r="AC784" s="26"/>
      <c r="AD784" s="26"/>
    </row>
    <row r="785" spans="1:30" ht="12.75" customHeight="1">
      <c r="A785" s="26"/>
      <c r="B785" s="26"/>
      <c r="C785" s="26"/>
      <c r="D785" s="26"/>
      <c r="E785" s="26"/>
      <c r="F785" s="26"/>
      <c r="G785" s="26"/>
      <c r="H785" s="26"/>
      <c r="I785" s="26"/>
      <c r="J785" s="26"/>
      <c r="K785" s="26"/>
      <c r="L785" s="26"/>
      <c r="M785" s="26"/>
      <c r="N785" s="26"/>
      <c r="O785" s="26"/>
      <c r="P785" s="26"/>
      <c r="Q785" s="26"/>
      <c r="R785" s="26"/>
      <c r="S785" s="26"/>
      <c r="T785" s="26"/>
      <c r="U785" s="26"/>
      <c r="V785" s="26"/>
      <c r="W785" s="26"/>
      <c r="X785" s="26"/>
      <c r="Y785" s="26"/>
      <c r="Z785" s="26"/>
      <c r="AA785" s="26"/>
      <c r="AB785" s="26"/>
      <c r="AC785" s="26"/>
      <c r="AD785" s="26"/>
    </row>
    <row r="786" spans="1:30" ht="12.75" customHeight="1">
      <c r="A786" s="26"/>
      <c r="B786" s="26"/>
      <c r="C786" s="26"/>
      <c r="D786" s="26"/>
      <c r="E786" s="26"/>
      <c r="F786" s="26"/>
      <c r="G786" s="26"/>
      <c r="H786" s="26"/>
      <c r="I786" s="26"/>
      <c r="J786" s="26"/>
      <c r="K786" s="26"/>
      <c r="L786" s="26"/>
      <c r="M786" s="26"/>
      <c r="N786" s="26"/>
      <c r="O786" s="26"/>
      <c r="P786" s="26"/>
      <c r="Q786" s="26"/>
      <c r="R786" s="26"/>
      <c r="S786" s="26"/>
      <c r="T786" s="26"/>
      <c r="U786" s="26"/>
      <c r="V786" s="26"/>
      <c r="W786" s="26"/>
      <c r="X786" s="26"/>
      <c r="Y786" s="26"/>
      <c r="Z786" s="26"/>
      <c r="AA786" s="26"/>
      <c r="AB786" s="26"/>
      <c r="AC786" s="26"/>
      <c r="AD786" s="26"/>
    </row>
    <row r="787" spans="1:30" ht="12.75" customHeight="1">
      <c r="A787" s="26"/>
      <c r="B787" s="26"/>
      <c r="C787" s="26"/>
      <c r="D787" s="26"/>
      <c r="E787" s="26"/>
      <c r="F787" s="26"/>
      <c r="G787" s="26"/>
      <c r="H787" s="26"/>
      <c r="I787" s="26"/>
      <c r="J787" s="26"/>
      <c r="K787" s="26"/>
      <c r="L787" s="26"/>
      <c r="M787" s="26"/>
      <c r="N787" s="26"/>
      <c r="O787" s="26"/>
      <c r="P787" s="26"/>
      <c r="Q787" s="26"/>
      <c r="R787" s="26"/>
      <c r="S787" s="26"/>
      <c r="T787" s="26"/>
      <c r="U787" s="26"/>
      <c r="V787" s="26"/>
      <c r="W787" s="26"/>
      <c r="X787" s="26"/>
      <c r="Y787" s="26"/>
      <c r="Z787" s="26"/>
      <c r="AA787" s="26"/>
      <c r="AB787" s="26"/>
      <c r="AC787" s="26"/>
      <c r="AD787" s="26"/>
    </row>
    <row r="788" spans="1:30" ht="12.75" customHeight="1">
      <c r="A788" s="26"/>
      <c r="B788" s="26"/>
      <c r="C788" s="26"/>
      <c r="D788" s="26"/>
      <c r="E788" s="26"/>
      <c r="F788" s="26"/>
      <c r="G788" s="26"/>
      <c r="H788" s="26"/>
      <c r="I788" s="26"/>
      <c r="J788" s="26"/>
      <c r="K788" s="26"/>
      <c r="L788" s="26"/>
      <c r="M788" s="26"/>
      <c r="N788" s="26"/>
      <c r="O788" s="26"/>
      <c r="P788" s="26"/>
      <c r="Q788" s="26"/>
      <c r="R788" s="26"/>
      <c r="S788" s="26"/>
      <c r="T788" s="26"/>
      <c r="U788" s="26"/>
      <c r="V788" s="26"/>
      <c r="W788" s="26"/>
      <c r="X788" s="26"/>
      <c r="Y788" s="26"/>
      <c r="Z788" s="26"/>
      <c r="AA788" s="26"/>
      <c r="AB788" s="26"/>
      <c r="AC788" s="26"/>
      <c r="AD788" s="26"/>
    </row>
    <row r="789" spans="1:30" ht="12.75" customHeight="1">
      <c r="A789" s="26"/>
      <c r="B789" s="26"/>
      <c r="C789" s="26"/>
      <c r="D789" s="26"/>
      <c r="E789" s="26"/>
      <c r="F789" s="26"/>
      <c r="G789" s="26"/>
      <c r="H789" s="26"/>
      <c r="I789" s="26"/>
      <c r="J789" s="26"/>
      <c r="K789" s="26"/>
      <c r="L789" s="26"/>
      <c r="M789" s="26"/>
      <c r="N789" s="26"/>
      <c r="O789" s="26"/>
      <c r="P789" s="26"/>
      <c r="Q789" s="26"/>
      <c r="R789" s="26"/>
      <c r="S789" s="26"/>
      <c r="T789" s="26"/>
      <c r="U789" s="26"/>
      <c r="V789" s="26"/>
      <c r="W789" s="26"/>
      <c r="X789" s="26"/>
      <c r="Y789" s="26"/>
      <c r="Z789" s="26"/>
      <c r="AA789" s="26"/>
      <c r="AB789" s="26"/>
      <c r="AC789" s="26"/>
      <c r="AD789" s="26"/>
    </row>
    <row r="790" spans="1:30" ht="12.75" customHeight="1">
      <c r="A790" s="26"/>
      <c r="B790" s="26"/>
      <c r="C790" s="26"/>
      <c r="D790" s="26"/>
      <c r="E790" s="26"/>
      <c r="F790" s="26"/>
      <c r="G790" s="26"/>
      <c r="H790" s="26"/>
      <c r="I790" s="26"/>
      <c r="J790" s="26"/>
      <c r="K790" s="26"/>
      <c r="L790" s="26"/>
      <c r="M790" s="26"/>
      <c r="N790" s="26"/>
      <c r="O790" s="26"/>
      <c r="P790" s="26"/>
      <c r="Q790" s="26"/>
      <c r="R790" s="26"/>
      <c r="S790" s="26"/>
      <c r="T790" s="26"/>
      <c r="U790" s="26"/>
      <c r="V790" s="26"/>
      <c r="W790" s="26"/>
      <c r="X790" s="26"/>
      <c r="Y790" s="26"/>
      <c r="Z790" s="26"/>
      <c r="AA790" s="26"/>
      <c r="AB790" s="26"/>
      <c r="AC790" s="26"/>
      <c r="AD790" s="26"/>
    </row>
    <row r="791" spans="1:30" ht="12.75" customHeight="1">
      <c r="A791" s="26"/>
      <c r="B791" s="26"/>
      <c r="C791" s="26"/>
      <c r="D791" s="26"/>
      <c r="E791" s="26"/>
      <c r="F791" s="26"/>
      <c r="G791" s="26"/>
      <c r="H791" s="26"/>
      <c r="I791" s="26"/>
      <c r="J791" s="26"/>
      <c r="K791" s="26"/>
      <c r="L791" s="26"/>
      <c r="M791" s="26"/>
      <c r="N791" s="26"/>
      <c r="O791" s="26"/>
      <c r="P791" s="26"/>
      <c r="Q791" s="26"/>
      <c r="R791" s="26"/>
      <c r="S791" s="26"/>
      <c r="T791" s="26"/>
      <c r="U791" s="26"/>
      <c r="V791" s="26"/>
      <c r="W791" s="26"/>
      <c r="X791" s="26"/>
      <c r="Y791" s="26"/>
      <c r="Z791" s="26"/>
      <c r="AA791" s="26"/>
      <c r="AB791" s="26"/>
      <c r="AC791" s="26"/>
      <c r="AD791" s="26"/>
    </row>
    <row r="792" spans="1:30" ht="12.75" customHeight="1">
      <c r="A792" s="26"/>
      <c r="B792" s="26"/>
      <c r="C792" s="26"/>
      <c r="D792" s="26"/>
      <c r="E792" s="26"/>
      <c r="F792" s="26"/>
      <c r="G792" s="26"/>
      <c r="H792" s="26"/>
      <c r="I792" s="26"/>
      <c r="J792" s="26"/>
      <c r="K792" s="26"/>
      <c r="L792" s="26"/>
      <c r="M792" s="26"/>
      <c r="N792" s="26"/>
      <c r="O792" s="26"/>
      <c r="P792" s="26"/>
      <c r="Q792" s="26"/>
      <c r="R792" s="26"/>
      <c r="S792" s="26"/>
      <c r="T792" s="26"/>
      <c r="U792" s="26"/>
      <c r="V792" s="26"/>
      <c r="W792" s="26"/>
      <c r="X792" s="26"/>
      <c r="Y792" s="26"/>
      <c r="Z792" s="26"/>
      <c r="AA792" s="26"/>
      <c r="AB792" s="26"/>
      <c r="AC792" s="26"/>
      <c r="AD792" s="26"/>
    </row>
    <row r="793" spans="1:30" ht="12.75" customHeight="1">
      <c r="A793" s="26"/>
      <c r="B793" s="26"/>
      <c r="C793" s="26"/>
      <c r="D793" s="26"/>
      <c r="E793" s="26"/>
      <c r="F793" s="26"/>
      <c r="G793" s="26"/>
      <c r="H793" s="26"/>
      <c r="I793" s="26"/>
      <c r="J793" s="26"/>
      <c r="K793" s="26"/>
      <c r="L793" s="26"/>
      <c r="M793" s="26"/>
      <c r="N793" s="26"/>
      <c r="O793" s="26"/>
      <c r="P793" s="26"/>
      <c r="Q793" s="26"/>
      <c r="R793" s="26"/>
      <c r="S793" s="26"/>
      <c r="T793" s="26"/>
      <c r="U793" s="26"/>
      <c r="V793" s="26"/>
      <c r="W793" s="26"/>
      <c r="X793" s="26"/>
      <c r="Y793" s="26"/>
      <c r="Z793" s="26"/>
      <c r="AA793" s="26"/>
      <c r="AB793" s="26"/>
      <c r="AC793" s="26"/>
      <c r="AD793" s="26"/>
    </row>
    <row r="794" spans="1:30" ht="12.75" customHeight="1">
      <c r="A794" s="26"/>
      <c r="B794" s="26"/>
      <c r="C794" s="26"/>
      <c r="D794" s="26"/>
      <c r="E794" s="26"/>
      <c r="F794" s="26"/>
      <c r="G794" s="26"/>
      <c r="H794" s="26"/>
      <c r="I794" s="26"/>
      <c r="J794" s="26"/>
      <c r="K794" s="26"/>
      <c r="L794" s="26"/>
      <c r="M794" s="26"/>
      <c r="N794" s="26"/>
      <c r="O794" s="26"/>
      <c r="P794" s="26"/>
      <c r="Q794" s="26"/>
      <c r="R794" s="26"/>
      <c r="S794" s="26"/>
      <c r="T794" s="26"/>
      <c r="U794" s="26"/>
      <c r="V794" s="26"/>
      <c r="W794" s="26"/>
      <c r="X794" s="26"/>
      <c r="Y794" s="26"/>
      <c r="Z794" s="26"/>
      <c r="AA794" s="26"/>
      <c r="AB794" s="26"/>
      <c r="AC794" s="26"/>
      <c r="AD794" s="26"/>
    </row>
    <row r="795" spans="1:30" ht="12.75" customHeight="1">
      <c r="A795" s="26"/>
      <c r="B795" s="26"/>
      <c r="C795" s="26"/>
      <c r="D795" s="26"/>
      <c r="E795" s="26"/>
      <c r="F795" s="26"/>
      <c r="G795" s="26"/>
      <c r="H795" s="26"/>
      <c r="I795" s="26"/>
      <c r="J795" s="26"/>
      <c r="K795" s="26"/>
      <c r="L795" s="26"/>
      <c r="M795" s="26"/>
      <c r="N795" s="26"/>
      <c r="O795" s="26"/>
      <c r="P795" s="26"/>
      <c r="Q795" s="26"/>
      <c r="R795" s="26"/>
      <c r="S795" s="26"/>
      <c r="T795" s="26"/>
      <c r="U795" s="26"/>
      <c r="V795" s="26"/>
      <c r="W795" s="26"/>
      <c r="X795" s="26"/>
      <c r="Y795" s="26"/>
      <c r="Z795" s="26"/>
      <c r="AA795" s="26"/>
      <c r="AB795" s="26"/>
      <c r="AC795" s="26"/>
      <c r="AD795" s="26"/>
    </row>
    <row r="796" spans="1:30" ht="12.75" customHeight="1">
      <c r="A796" s="26"/>
      <c r="B796" s="26"/>
      <c r="C796" s="26"/>
      <c r="D796" s="26"/>
      <c r="E796" s="26"/>
      <c r="F796" s="26"/>
      <c r="G796" s="26"/>
      <c r="H796" s="26"/>
      <c r="I796" s="26"/>
      <c r="J796" s="26"/>
      <c r="K796" s="26"/>
      <c r="L796" s="26"/>
      <c r="M796" s="26"/>
      <c r="N796" s="26"/>
      <c r="O796" s="26"/>
      <c r="P796" s="26"/>
      <c r="Q796" s="26"/>
      <c r="R796" s="26"/>
      <c r="S796" s="26"/>
      <c r="T796" s="26"/>
      <c r="U796" s="26"/>
      <c r="V796" s="26"/>
      <c r="W796" s="26"/>
      <c r="X796" s="26"/>
      <c r="Y796" s="26"/>
      <c r="Z796" s="26"/>
      <c r="AA796" s="26"/>
      <c r="AB796" s="26"/>
      <c r="AC796" s="26"/>
      <c r="AD796" s="26"/>
    </row>
    <row r="797" spans="1:30" ht="12.75" customHeight="1">
      <c r="A797" s="26"/>
      <c r="B797" s="26"/>
      <c r="C797" s="26"/>
      <c r="D797" s="26"/>
      <c r="E797" s="26"/>
      <c r="F797" s="26"/>
      <c r="G797" s="26"/>
      <c r="H797" s="26"/>
      <c r="I797" s="26"/>
      <c r="J797" s="26"/>
      <c r="K797" s="26"/>
      <c r="L797" s="26"/>
      <c r="M797" s="26"/>
      <c r="N797" s="26"/>
      <c r="O797" s="26"/>
      <c r="P797" s="26"/>
      <c r="Q797" s="26"/>
      <c r="R797" s="26"/>
      <c r="S797" s="26"/>
      <c r="T797" s="26"/>
      <c r="U797" s="26"/>
      <c r="V797" s="26"/>
      <c r="W797" s="26"/>
      <c r="X797" s="26"/>
      <c r="Y797" s="26"/>
      <c r="Z797" s="26"/>
      <c r="AA797" s="26"/>
      <c r="AB797" s="26"/>
      <c r="AC797" s="26"/>
      <c r="AD797" s="26"/>
    </row>
    <row r="798" spans="1:30" ht="12.75" customHeight="1">
      <c r="A798" s="26"/>
      <c r="B798" s="26"/>
      <c r="C798" s="26"/>
      <c r="D798" s="26"/>
      <c r="E798" s="26"/>
      <c r="F798" s="26"/>
      <c r="G798" s="26"/>
      <c r="H798" s="26"/>
      <c r="I798" s="26"/>
      <c r="J798" s="26"/>
      <c r="K798" s="26"/>
      <c r="L798" s="26"/>
      <c r="M798" s="26"/>
      <c r="N798" s="26"/>
      <c r="O798" s="26"/>
      <c r="P798" s="26"/>
      <c r="Q798" s="26"/>
      <c r="R798" s="26"/>
      <c r="S798" s="26"/>
      <c r="T798" s="26"/>
      <c r="U798" s="26"/>
      <c r="V798" s="26"/>
      <c r="W798" s="26"/>
      <c r="X798" s="26"/>
      <c r="Y798" s="26"/>
      <c r="Z798" s="26"/>
      <c r="AA798" s="26"/>
      <c r="AB798" s="26"/>
      <c r="AC798" s="26"/>
      <c r="AD798" s="26"/>
    </row>
    <row r="799" spans="1:30" ht="12.75" customHeight="1">
      <c r="A799" s="26"/>
      <c r="B799" s="26"/>
      <c r="C799" s="26"/>
      <c r="D799" s="26"/>
      <c r="E799" s="26"/>
      <c r="F799" s="26"/>
      <c r="G799" s="26"/>
      <c r="H799" s="26"/>
      <c r="I799" s="26"/>
      <c r="J799" s="26"/>
      <c r="K799" s="26"/>
      <c r="L799" s="26"/>
      <c r="M799" s="26"/>
      <c r="N799" s="26"/>
      <c r="O799" s="26"/>
      <c r="P799" s="26"/>
      <c r="Q799" s="26"/>
      <c r="R799" s="26"/>
      <c r="S799" s="26"/>
      <c r="T799" s="26"/>
      <c r="U799" s="26"/>
      <c r="V799" s="26"/>
      <c r="W799" s="26"/>
      <c r="X799" s="26"/>
      <c r="Y799" s="26"/>
      <c r="Z799" s="26"/>
      <c r="AA799" s="26"/>
      <c r="AB799" s="26"/>
      <c r="AC799" s="26"/>
      <c r="AD799" s="26"/>
    </row>
    <row r="800" spans="1:30" ht="12.75" customHeight="1">
      <c r="A800" s="26"/>
      <c r="B800" s="26"/>
      <c r="C800" s="26"/>
      <c r="D800" s="26"/>
      <c r="E800" s="26"/>
      <c r="F800" s="26"/>
      <c r="G800" s="26"/>
      <c r="H800" s="26"/>
      <c r="I800" s="26"/>
      <c r="J800" s="26"/>
      <c r="K800" s="26"/>
      <c r="L800" s="26"/>
      <c r="M800" s="26"/>
      <c r="N800" s="26"/>
      <c r="O800" s="26"/>
      <c r="P800" s="26"/>
      <c r="Q800" s="26"/>
      <c r="R800" s="26"/>
      <c r="S800" s="26"/>
      <c r="T800" s="26"/>
      <c r="U800" s="26"/>
      <c r="V800" s="26"/>
      <c r="W800" s="26"/>
      <c r="X800" s="26"/>
      <c r="Y800" s="26"/>
      <c r="Z800" s="26"/>
      <c r="AA800" s="26"/>
      <c r="AB800" s="26"/>
      <c r="AC800" s="26"/>
      <c r="AD800" s="26"/>
    </row>
    <row r="801" spans="1:30" ht="12.75" customHeight="1">
      <c r="A801" s="26"/>
      <c r="B801" s="26"/>
      <c r="C801" s="26"/>
      <c r="D801" s="26"/>
      <c r="E801" s="26"/>
      <c r="F801" s="26"/>
      <c r="G801" s="26"/>
      <c r="H801" s="26"/>
      <c r="I801" s="26"/>
      <c r="J801" s="26"/>
      <c r="K801" s="26"/>
      <c r="L801" s="26"/>
      <c r="M801" s="26"/>
      <c r="N801" s="26"/>
      <c r="O801" s="26"/>
      <c r="P801" s="26"/>
      <c r="Q801" s="26"/>
      <c r="R801" s="26"/>
      <c r="S801" s="26"/>
      <c r="T801" s="26"/>
      <c r="U801" s="26"/>
      <c r="V801" s="26"/>
      <c r="W801" s="26"/>
      <c r="X801" s="26"/>
      <c r="Y801" s="26"/>
      <c r="Z801" s="26"/>
      <c r="AA801" s="26"/>
      <c r="AB801" s="26"/>
      <c r="AC801" s="26"/>
      <c r="AD801" s="26"/>
    </row>
    <row r="802" spans="1:30" ht="12.75" customHeight="1">
      <c r="A802" s="26"/>
      <c r="B802" s="26"/>
      <c r="C802" s="26"/>
      <c r="D802" s="26"/>
      <c r="E802" s="26"/>
      <c r="F802" s="26"/>
      <c r="G802" s="26"/>
      <c r="H802" s="26"/>
      <c r="I802" s="26"/>
      <c r="J802" s="26"/>
      <c r="K802" s="26"/>
      <c r="L802" s="26"/>
      <c r="M802" s="26"/>
      <c r="N802" s="26"/>
      <c r="O802" s="26"/>
      <c r="P802" s="26"/>
      <c r="Q802" s="26"/>
      <c r="R802" s="26"/>
      <c r="S802" s="26"/>
      <c r="T802" s="26"/>
      <c r="U802" s="26"/>
      <c r="V802" s="26"/>
      <c r="W802" s="26"/>
      <c r="X802" s="26"/>
      <c r="Y802" s="26"/>
      <c r="Z802" s="26"/>
      <c r="AA802" s="26"/>
      <c r="AB802" s="26"/>
      <c r="AC802" s="26"/>
      <c r="AD802" s="26"/>
    </row>
    <row r="803" spans="1:30" ht="12.75" customHeight="1">
      <c r="A803" s="26"/>
      <c r="B803" s="26"/>
      <c r="C803" s="26"/>
      <c r="D803" s="26"/>
      <c r="E803" s="26"/>
      <c r="F803" s="26"/>
      <c r="G803" s="26"/>
      <c r="H803" s="26"/>
      <c r="I803" s="26"/>
      <c r="J803" s="26"/>
      <c r="K803" s="26"/>
      <c r="L803" s="26"/>
      <c r="M803" s="26"/>
      <c r="N803" s="26"/>
      <c r="O803" s="26"/>
      <c r="P803" s="26"/>
      <c r="Q803" s="26"/>
      <c r="R803" s="26"/>
      <c r="S803" s="26"/>
      <c r="T803" s="26"/>
      <c r="U803" s="26"/>
      <c r="V803" s="26"/>
      <c r="W803" s="26"/>
      <c r="X803" s="26"/>
      <c r="Y803" s="26"/>
      <c r="Z803" s="26"/>
      <c r="AA803" s="26"/>
      <c r="AB803" s="26"/>
      <c r="AC803" s="26"/>
      <c r="AD803" s="26"/>
    </row>
    <row r="804" spans="1:30" ht="12.75" customHeight="1">
      <c r="A804" s="26"/>
      <c r="B804" s="26"/>
      <c r="C804" s="26"/>
      <c r="D804" s="26"/>
      <c r="E804" s="26"/>
      <c r="F804" s="26"/>
      <c r="G804" s="26"/>
      <c r="H804" s="26"/>
      <c r="I804" s="26"/>
      <c r="J804" s="26"/>
      <c r="K804" s="26"/>
      <c r="L804" s="26"/>
      <c r="M804" s="26"/>
      <c r="N804" s="26"/>
      <c r="O804" s="26"/>
      <c r="P804" s="26"/>
      <c r="Q804" s="26"/>
      <c r="R804" s="26"/>
      <c r="S804" s="26"/>
      <c r="T804" s="26"/>
      <c r="U804" s="26"/>
      <c r="V804" s="26"/>
      <c r="W804" s="26"/>
      <c r="X804" s="26"/>
      <c r="Y804" s="26"/>
      <c r="Z804" s="26"/>
      <c r="AA804" s="26"/>
      <c r="AB804" s="26"/>
      <c r="AC804" s="26"/>
      <c r="AD804" s="26"/>
    </row>
    <row r="805" spans="1:30" ht="12.75" customHeight="1">
      <c r="A805" s="26"/>
      <c r="B805" s="26"/>
      <c r="C805" s="26"/>
      <c r="D805" s="26"/>
      <c r="E805" s="26"/>
      <c r="F805" s="26"/>
      <c r="G805" s="26"/>
      <c r="H805" s="26"/>
      <c r="I805" s="26"/>
      <c r="J805" s="26"/>
      <c r="K805" s="26"/>
      <c r="L805" s="26"/>
      <c r="M805" s="26"/>
      <c r="N805" s="26"/>
      <c r="O805" s="26"/>
      <c r="P805" s="26"/>
      <c r="Q805" s="26"/>
      <c r="R805" s="26"/>
      <c r="S805" s="26"/>
      <c r="T805" s="26"/>
      <c r="U805" s="26"/>
      <c r="V805" s="26"/>
      <c r="W805" s="26"/>
      <c r="X805" s="26"/>
      <c r="Y805" s="26"/>
      <c r="Z805" s="26"/>
      <c r="AA805" s="26"/>
      <c r="AB805" s="26"/>
      <c r="AC805" s="26"/>
      <c r="AD805" s="26"/>
    </row>
    <row r="806" spans="1:30" ht="12.75" customHeight="1">
      <c r="A806" s="26"/>
      <c r="B806" s="26"/>
      <c r="C806" s="26"/>
      <c r="D806" s="26"/>
      <c r="E806" s="26"/>
      <c r="F806" s="26"/>
      <c r="G806" s="26"/>
      <c r="H806" s="26"/>
      <c r="I806" s="26"/>
      <c r="J806" s="26"/>
      <c r="K806" s="26"/>
      <c r="L806" s="26"/>
      <c r="M806" s="26"/>
      <c r="N806" s="26"/>
      <c r="O806" s="26"/>
      <c r="P806" s="26"/>
      <c r="Q806" s="26"/>
      <c r="R806" s="26"/>
      <c r="S806" s="26"/>
      <c r="T806" s="26"/>
      <c r="U806" s="26"/>
      <c r="V806" s="26"/>
      <c r="W806" s="26"/>
      <c r="X806" s="26"/>
      <c r="Y806" s="26"/>
      <c r="Z806" s="26"/>
      <c r="AA806" s="26"/>
      <c r="AB806" s="26"/>
      <c r="AC806" s="26"/>
      <c r="AD806" s="26"/>
    </row>
    <row r="807" spans="1:30" ht="12.75" customHeight="1">
      <c r="A807" s="26"/>
      <c r="B807" s="26"/>
      <c r="C807" s="26"/>
      <c r="D807" s="26"/>
      <c r="E807" s="26"/>
      <c r="F807" s="26"/>
      <c r="G807" s="26"/>
      <c r="H807" s="26"/>
      <c r="I807" s="26"/>
      <c r="J807" s="26"/>
      <c r="K807" s="26"/>
      <c r="L807" s="26"/>
      <c r="M807" s="26"/>
      <c r="N807" s="26"/>
      <c r="O807" s="26"/>
      <c r="P807" s="26"/>
      <c r="Q807" s="26"/>
      <c r="R807" s="26"/>
      <c r="S807" s="26"/>
      <c r="T807" s="26"/>
      <c r="U807" s="26"/>
      <c r="V807" s="26"/>
      <c r="W807" s="26"/>
      <c r="X807" s="26"/>
      <c r="Y807" s="26"/>
      <c r="Z807" s="26"/>
      <c r="AA807" s="26"/>
      <c r="AB807" s="26"/>
      <c r="AC807" s="26"/>
      <c r="AD807" s="26"/>
    </row>
    <row r="808" spans="1:30" ht="12.75" customHeight="1">
      <c r="A808" s="26"/>
      <c r="B808" s="26"/>
      <c r="C808" s="26"/>
      <c r="D808" s="26"/>
      <c r="E808" s="26"/>
      <c r="F808" s="26"/>
      <c r="G808" s="26"/>
      <c r="H808" s="26"/>
      <c r="I808" s="26"/>
      <c r="J808" s="26"/>
      <c r="K808" s="26"/>
      <c r="L808" s="26"/>
      <c r="M808" s="26"/>
      <c r="N808" s="26"/>
      <c r="O808" s="26"/>
      <c r="P808" s="26"/>
      <c r="Q808" s="26"/>
      <c r="R808" s="26"/>
      <c r="S808" s="26"/>
      <c r="T808" s="26"/>
      <c r="U808" s="26"/>
      <c r="V808" s="26"/>
      <c r="W808" s="26"/>
      <c r="X808" s="26"/>
      <c r="Y808" s="26"/>
      <c r="Z808" s="26"/>
      <c r="AA808" s="26"/>
      <c r="AB808" s="26"/>
      <c r="AC808" s="26"/>
      <c r="AD808" s="26"/>
    </row>
    <row r="809" spans="1:30" ht="12.75" customHeight="1">
      <c r="A809" s="26"/>
      <c r="B809" s="26"/>
      <c r="C809" s="26"/>
      <c r="D809" s="26"/>
      <c r="E809" s="26"/>
      <c r="F809" s="26"/>
      <c r="G809" s="26"/>
      <c r="H809" s="26"/>
      <c r="I809" s="26"/>
      <c r="J809" s="26"/>
      <c r="K809" s="26"/>
      <c r="L809" s="26"/>
      <c r="M809" s="26"/>
      <c r="N809" s="26"/>
      <c r="O809" s="26"/>
      <c r="P809" s="26"/>
      <c r="Q809" s="26"/>
      <c r="R809" s="26"/>
      <c r="S809" s="26"/>
      <c r="T809" s="26"/>
      <c r="U809" s="26"/>
      <c r="V809" s="26"/>
      <c r="W809" s="26"/>
      <c r="X809" s="26"/>
      <c r="Y809" s="26"/>
      <c r="Z809" s="26"/>
      <c r="AA809" s="26"/>
      <c r="AB809" s="26"/>
      <c r="AC809" s="26"/>
      <c r="AD809" s="26"/>
    </row>
    <row r="810" spans="1:30" ht="12.75" customHeight="1">
      <c r="A810" s="26"/>
      <c r="B810" s="26"/>
      <c r="C810" s="26"/>
      <c r="D810" s="26"/>
      <c r="E810" s="26"/>
      <c r="F810" s="26"/>
      <c r="G810" s="26"/>
      <c r="H810" s="26"/>
      <c r="I810" s="26"/>
      <c r="J810" s="26"/>
      <c r="K810" s="26"/>
      <c r="L810" s="26"/>
      <c r="M810" s="26"/>
      <c r="N810" s="26"/>
      <c r="O810" s="26"/>
      <c r="P810" s="26"/>
      <c r="Q810" s="26"/>
      <c r="R810" s="26"/>
      <c r="S810" s="26"/>
      <c r="T810" s="26"/>
      <c r="U810" s="26"/>
      <c r="V810" s="26"/>
      <c r="W810" s="26"/>
      <c r="X810" s="26"/>
      <c r="Y810" s="26"/>
      <c r="Z810" s="26"/>
      <c r="AA810" s="26"/>
      <c r="AB810" s="26"/>
      <c r="AC810" s="26"/>
      <c r="AD810" s="26"/>
    </row>
    <row r="811" spans="1:30" ht="12.75" customHeight="1">
      <c r="A811" s="26"/>
      <c r="B811" s="26"/>
      <c r="C811" s="26"/>
      <c r="D811" s="26"/>
      <c r="E811" s="26"/>
      <c r="F811" s="26"/>
      <c r="G811" s="26"/>
      <c r="H811" s="26"/>
      <c r="I811" s="26"/>
      <c r="J811" s="26"/>
      <c r="K811" s="26"/>
      <c r="L811" s="26"/>
      <c r="M811" s="26"/>
      <c r="N811" s="26"/>
      <c r="O811" s="26"/>
      <c r="P811" s="26"/>
      <c r="Q811" s="26"/>
      <c r="R811" s="26"/>
      <c r="S811" s="26"/>
      <c r="T811" s="26"/>
      <c r="U811" s="26"/>
      <c r="V811" s="26"/>
      <c r="W811" s="26"/>
      <c r="X811" s="26"/>
      <c r="Y811" s="26"/>
      <c r="Z811" s="26"/>
      <c r="AA811" s="26"/>
      <c r="AB811" s="26"/>
      <c r="AC811" s="26"/>
      <c r="AD811" s="26"/>
    </row>
    <row r="812" spans="1:30" ht="12.75" customHeight="1">
      <c r="A812" s="26"/>
      <c r="B812" s="26"/>
      <c r="C812" s="26"/>
      <c r="D812" s="26"/>
      <c r="E812" s="26"/>
      <c r="F812" s="26"/>
      <c r="G812" s="26"/>
      <c r="H812" s="26"/>
      <c r="I812" s="26"/>
      <c r="J812" s="26"/>
      <c r="K812" s="26"/>
      <c r="L812" s="26"/>
      <c r="M812" s="26"/>
      <c r="N812" s="26"/>
      <c r="O812" s="26"/>
      <c r="P812" s="26"/>
      <c r="Q812" s="26"/>
      <c r="R812" s="26"/>
      <c r="S812" s="26"/>
      <c r="T812" s="26"/>
      <c r="U812" s="26"/>
      <c r="V812" s="26"/>
      <c r="W812" s="26"/>
      <c r="X812" s="26"/>
      <c r="Y812" s="26"/>
      <c r="Z812" s="26"/>
      <c r="AA812" s="26"/>
      <c r="AB812" s="26"/>
      <c r="AC812" s="26"/>
      <c r="AD812" s="26"/>
    </row>
    <row r="813" spans="1:30" ht="12.75" customHeight="1">
      <c r="A813" s="26"/>
      <c r="B813" s="26"/>
      <c r="C813" s="26"/>
      <c r="D813" s="26"/>
      <c r="E813" s="26"/>
      <c r="F813" s="26"/>
      <c r="G813" s="26"/>
      <c r="H813" s="26"/>
      <c r="I813" s="26"/>
      <c r="J813" s="26"/>
      <c r="K813" s="26"/>
      <c r="L813" s="26"/>
      <c r="M813" s="26"/>
      <c r="N813" s="26"/>
      <c r="O813" s="26"/>
      <c r="P813" s="26"/>
      <c r="Q813" s="26"/>
      <c r="R813" s="26"/>
      <c r="S813" s="26"/>
      <c r="T813" s="26"/>
      <c r="U813" s="26"/>
      <c r="V813" s="26"/>
      <c r="W813" s="26"/>
      <c r="X813" s="26"/>
      <c r="Y813" s="26"/>
      <c r="Z813" s="26"/>
      <c r="AA813" s="26"/>
      <c r="AB813" s="26"/>
      <c r="AC813" s="26"/>
      <c r="AD813" s="26"/>
    </row>
    <row r="814" spans="1:30" ht="12.75" customHeight="1">
      <c r="A814" s="26"/>
      <c r="B814" s="26"/>
      <c r="C814" s="26"/>
      <c r="D814" s="26"/>
      <c r="E814" s="26"/>
      <c r="F814" s="26"/>
      <c r="G814" s="26"/>
      <c r="H814" s="26"/>
      <c r="I814" s="26"/>
      <c r="J814" s="26"/>
      <c r="K814" s="26"/>
      <c r="L814" s="26"/>
      <c r="M814" s="26"/>
      <c r="N814" s="26"/>
      <c r="O814" s="26"/>
      <c r="P814" s="26"/>
      <c r="Q814" s="26"/>
      <c r="R814" s="26"/>
      <c r="S814" s="26"/>
      <c r="T814" s="26"/>
      <c r="U814" s="26"/>
      <c r="V814" s="26"/>
      <c r="W814" s="26"/>
      <c r="X814" s="26"/>
      <c r="Y814" s="26"/>
      <c r="Z814" s="26"/>
      <c r="AA814" s="26"/>
      <c r="AB814" s="26"/>
      <c r="AC814" s="26"/>
      <c r="AD814" s="26"/>
    </row>
    <row r="815" spans="1:30" ht="12.75" customHeight="1">
      <c r="A815" s="26"/>
      <c r="B815" s="26"/>
      <c r="C815" s="26"/>
      <c r="D815" s="26"/>
      <c r="E815" s="26"/>
      <c r="F815" s="26"/>
      <c r="G815" s="26"/>
      <c r="H815" s="26"/>
      <c r="I815" s="26"/>
      <c r="J815" s="26"/>
      <c r="K815" s="26"/>
      <c r="L815" s="26"/>
      <c r="M815" s="26"/>
      <c r="N815" s="26"/>
      <c r="O815" s="26"/>
      <c r="P815" s="26"/>
      <c r="Q815" s="26"/>
      <c r="R815" s="26"/>
      <c r="S815" s="26"/>
      <c r="T815" s="26"/>
      <c r="U815" s="26"/>
      <c r="V815" s="26"/>
      <c r="W815" s="26"/>
      <c r="X815" s="26"/>
      <c r="Y815" s="26"/>
      <c r="Z815" s="26"/>
      <c r="AA815" s="26"/>
      <c r="AB815" s="26"/>
      <c r="AC815" s="26"/>
      <c r="AD815" s="26"/>
    </row>
    <row r="816" spans="1:30" ht="12.75" customHeight="1">
      <c r="A816" s="26"/>
      <c r="B816" s="26"/>
      <c r="C816" s="26"/>
      <c r="D816" s="26"/>
      <c r="E816" s="26"/>
      <c r="F816" s="26"/>
      <c r="G816" s="26"/>
      <c r="H816" s="26"/>
      <c r="I816" s="26"/>
      <c r="J816" s="26"/>
      <c r="K816" s="26"/>
      <c r="L816" s="26"/>
      <c r="M816" s="26"/>
      <c r="N816" s="26"/>
      <c r="O816" s="26"/>
      <c r="P816" s="26"/>
      <c r="Q816" s="26"/>
      <c r="R816" s="26"/>
      <c r="S816" s="26"/>
      <c r="T816" s="26"/>
      <c r="U816" s="26"/>
      <c r="V816" s="26"/>
      <c r="W816" s="26"/>
      <c r="X816" s="26"/>
      <c r="Y816" s="26"/>
      <c r="Z816" s="26"/>
      <c r="AA816" s="26"/>
      <c r="AB816" s="26"/>
      <c r="AC816" s="26"/>
      <c r="AD816" s="26"/>
    </row>
    <row r="817" spans="1:30" ht="12.75" customHeight="1">
      <c r="A817" s="26"/>
      <c r="B817" s="26"/>
      <c r="C817" s="26"/>
      <c r="D817" s="26"/>
      <c r="E817" s="26"/>
      <c r="F817" s="26"/>
      <c r="G817" s="26"/>
      <c r="H817" s="26"/>
      <c r="I817" s="26"/>
      <c r="J817" s="26"/>
      <c r="K817" s="26"/>
      <c r="L817" s="26"/>
      <c r="M817" s="26"/>
      <c r="N817" s="26"/>
      <c r="O817" s="26"/>
      <c r="P817" s="26"/>
      <c r="Q817" s="26"/>
      <c r="R817" s="26"/>
      <c r="S817" s="26"/>
      <c r="T817" s="26"/>
      <c r="U817" s="26"/>
      <c r="V817" s="26"/>
      <c r="W817" s="26"/>
      <c r="X817" s="26"/>
      <c r="Y817" s="26"/>
      <c r="Z817" s="26"/>
      <c r="AA817" s="26"/>
      <c r="AB817" s="26"/>
      <c r="AC817" s="26"/>
      <c r="AD817" s="26"/>
    </row>
    <row r="818" spans="1:30" ht="12.75" customHeight="1">
      <c r="A818" s="26"/>
      <c r="B818" s="26"/>
      <c r="C818" s="26"/>
      <c r="D818" s="26"/>
      <c r="E818" s="26"/>
      <c r="F818" s="26"/>
      <c r="G818" s="26"/>
      <c r="H818" s="26"/>
      <c r="I818" s="26"/>
      <c r="J818" s="26"/>
      <c r="K818" s="26"/>
      <c r="L818" s="26"/>
      <c r="M818" s="26"/>
      <c r="N818" s="26"/>
      <c r="O818" s="26"/>
      <c r="P818" s="26"/>
      <c r="Q818" s="26"/>
      <c r="R818" s="26"/>
      <c r="S818" s="26"/>
      <c r="T818" s="26"/>
      <c r="U818" s="26"/>
      <c r="V818" s="26"/>
      <c r="W818" s="26"/>
      <c r="X818" s="26"/>
      <c r="Y818" s="26"/>
      <c r="Z818" s="26"/>
      <c r="AA818" s="26"/>
      <c r="AB818" s="26"/>
      <c r="AC818" s="26"/>
      <c r="AD818" s="26"/>
    </row>
    <row r="819" spans="1:30" ht="12.75" customHeight="1">
      <c r="A819" s="26"/>
      <c r="B819" s="26"/>
      <c r="C819" s="26"/>
      <c r="D819" s="26"/>
      <c r="E819" s="26"/>
      <c r="F819" s="26"/>
      <c r="G819" s="26"/>
      <c r="H819" s="26"/>
      <c r="I819" s="26"/>
      <c r="J819" s="26"/>
      <c r="K819" s="26"/>
      <c r="L819" s="26"/>
      <c r="M819" s="26"/>
      <c r="N819" s="26"/>
      <c r="O819" s="26"/>
      <c r="P819" s="26"/>
      <c r="Q819" s="26"/>
      <c r="R819" s="26"/>
      <c r="S819" s="26"/>
      <c r="T819" s="26"/>
      <c r="U819" s="26"/>
      <c r="V819" s="26"/>
      <c r="W819" s="26"/>
      <c r="X819" s="26"/>
      <c r="Y819" s="26"/>
      <c r="Z819" s="26"/>
      <c r="AA819" s="26"/>
      <c r="AB819" s="26"/>
      <c r="AC819" s="26"/>
      <c r="AD819" s="26"/>
    </row>
    <row r="820" spans="1:30" ht="12.75" customHeight="1">
      <c r="A820" s="26"/>
      <c r="B820" s="26"/>
      <c r="C820" s="26"/>
      <c r="D820" s="26"/>
      <c r="E820" s="26"/>
      <c r="F820" s="26"/>
      <c r="G820" s="26"/>
      <c r="H820" s="26"/>
      <c r="I820" s="26"/>
      <c r="J820" s="26"/>
      <c r="K820" s="26"/>
      <c r="L820" s="26"/>
      <c r="M820" s="26"/>
      <c r="N820" s="26"/>
      <c r="O820" s="26"/>
      <c r="P820" s="26"/>
      <c r="Q820" s="26"/>
      <c r="R820" s="26"/>
      <c r="S820" s="26"/>
      <c r="T820" s="26"/>
      <c r="U820" s="26"/>
      <c r="V820" s="26"/>
      <c r="W820" s="26"/>
      <c r="X820" s="26"/>
      <c r="Y820" s="26"/>
      <c r="Z820" s="26"/>
      <c r="AA820" s="26"/>
      <c r="AB820" s="26"/>
      <c r="AC820" s="26"/>
      <c r="AD820" s="26"/>
    </row>
    <row r="821" spans="1:30" ht="12.75" customHeight="1">
      <c r="A821" s="26"/>
      <c r="B821" s="26"/>
      <c r="C821" s="26"/>
      <c r="D821" s="26"/>
      <c r="E821" s="26"/>
      <c r="F821" s="26"/>
      <c r="G821" s="26"/>
      <c r="H821" s="26"/>
      <c r="I821" s="26"/>
      <c r="J821" s="26"/>
      <c r="K821" s="26"/>
      <c r="L821" s="26"/>
      <c r="M821" s="26"/>
      <c r="N821" s="26"/>
      <c r="O821" s="26"/>
      <c r="P821" s="26"/>
      <c r="Q821" s="26"/>
      <c r="R821" s="26"/>
      <c r="S821" s="26"/>
      <c r="T821" s="26"/>
      <c r="U821" s="26"/>
      <c r="V821" s="26"/>
      <c r="W821" s="26"/>
      <c r="X821" s="26"/>
      <c r="Y821" s="26"/>
      <c r="Z821" s="26"/>
      <c r="AA821" s="26"/>
      <c r="AB821" s="26"/>
      <c r="AC821" s="26"/>
      <c r="AD821" s="26"/>
    </row>
    <row r="822" spans="1:30" ht="12.75" customHeight="1">
      <c r="A822" s="26"/>
      <c r="B822" s="26"/>
      <c r="C822" s="26"/>
      <c r="D822" s="26"/>
      <c r="E822" s="26"/>
      <c r="F822" s="26"/>
      <c r="G822" s="26"/>
      <c r="H822" s="26"/>
      <c r="I822" s="26"/>
      <c r="J822" s="26"/>
      <c r="K822" s="26"/>
      <c r="L822" s="26"/>
      <c r="M822" s="26"/>
      <c r="N822" s="26"/>
      <c r="O822" s="26"/>
      <c r="P822" s="26"/>
      <c r="Q822" s="26"/>
      <c r="R822" s="26"/>
      <c r="S822" s="26"/>
      <c r="T822" s="26"/>
      <c r="U822" s="26"/>
      <c r="V822" s="26"/>
      <c r="W822" s="26"/>
      <c r="X822" s="26"/>
      <c r="Y822" s="26"/>
      <c r="Z822" s="26"/>
      <c r="AA822" s="26"/>
      <c r="AB822" s="26"/>
      <c r="AC822" s="26"/>
      <c r="AD822" s="26"/>
    </row>
    <row r="823" spans="1:30" ht="12.75" customHeight="1">
      <c r="A823" s="26"/>
      <c r="B823" s="26"/>
      <c r="C823" s="26"/>
      <c r="D823" s="26"/>
      <c r="E823" s="26"/>
      <c r="F823" s="26"/>
      <c r="G823" s="26"/>
      <c r="H823" s="26"/>
      <c r="I823" s="26"/>
      <c r="J823" s="26"/>
      <c r="K823" s="26"/>
      <c r="L823" s="26"/>
      <c r="M823" s="26"/>
      <c r="N823" s="26"/>
      <c r="O823" s="26"/>
      <c r="P823" s="26"/>
      <c r="Q823" s="26"/>
      <c r="R823" s="26"/>
      <c r="S823" s="26"/>
      <c r="T823" s="26"/>
      <c r="U823" s="26"/>
      <c r="V823" s="26"/>
      <c r="W823" s="26"/>
      <c r="X823" s="26"/>
      <c r="Y823" s="26"/>
      <c r="Z823" s="26"/>
      <c r="AA823" s="26"/>
      <c r="AB823" s="26"/>
      <c r="AC823" s="26"/>
      <c r="AD823" s="26"/>
    </row>
    <row r="824" spans="1:30" ht="12.75" customHeight="1">
      <c r="A824" s="26"/>
      <c r="B824" s="26"/>
      <c r="C824" s="26"/>
      <c r="D824" s="26"/>
      <c r="E824" s="26"/>
      <c r="F824" s="26"/>
      <c r="G824" s="26"/>
      <c r="H824" s="26"/>
      <c r="I824" s="26"/>
      <c r="J824" s="26"/>
      <c r="K824" s="26"/>
      <c r="L824" s="26"/>
      <c r="M824" s="26"/>
      <c r="N824" s="26"/>
      <c r="O824" s="26"/>
      <c r="P824" s="26"/>
      <c r="Q824" s="26"/>
      <c r="R824" s="26"/>
      <c r="S824" s="26"/>
      <c r="T824" s="26"/>
      <c r="U824" s="26"/>
      <c r="V824" s="26"/>
      <c r="W824" s="26"/>
      <c r="X824" s="26"/>
      <c r="Y824" s="26"/>
      <c r="Z824" s="26"/>
      <c r="AA824" s="26"/>
      <c r="AB824" s="26"/>
      <c r="AC824" s="26"/>
      <c r="AD824" s="26"/>
    </row>
    <row r="825" spans="1:30" ht="12.75" customHeight="1">
      <c r="A825" s="26"/>
      <c r="B825" s="26"/>
      <c r="C825" s="26"/>
      <c r="D825" s="26"/>
      <c r="E825" s="26"/>
      <c r="F825" s="26"/>
      <c r="G825" s="26"/>
      <c r="H825" s="26"/>
      <c r="I825" s="26"/>
      <c r="J825" s="26"/>
      <c r="K825" s="26"/>
      <c r="L825" s="26"/>
      <c r="M825" s="26"/>
      <c r="N825" s="26"/>
      <c r="O825" s="26"/>
      <c r="P825" s="26"/>
      <c r="Q825" s="26"/>
      <c r="R825" s="26"/>
      <c r="S825" s="26"/>
      <c r="T825" s="26"/>
      <c r="U825" s="26"/>
      <c r="V825" s="26"/>
      <c r="W825" s="26"/>
      <c r="X825" s="26"/>
      <c r="Y825" s="26"/>
      <c r="Z825" s="26"/>
      <c r="AA825" s="26"/>
      <c r="AB825" s="26"/>
      <c r="AC825" s="26"/>
      <c r="AD825" s="26"/>
    </row>
    <row r="826" spans="1:30" ht="12.75" customHeight="1">
      <c r="A826" s="26"/>
      <c r="B826" s="26"/>
      <c r="C826" s="26"/>
      <c r="D826" s="26"/>
      <c r="E826" s="26"/>
      <c r="F826" s="26"/>
      <c r="G826" s="26"/>
      <c r="H826" s="26"/>
      <c r="I826" s="26"/>
      <c r="J826" s="26"/>
      <c r="K826" s="26"/>
      <c r="L826" s="26"/>
      <c r="M826" s="26"/>
      <c r="N826" s="26"/>
      <c r="O826" s="26"/>
      <c r="P826" s="26"/>
      <c r="Q826" s="26"/>
      <c r="R826" s="26"/>
      <c r="S826" s="26"/>
      <c r="T826" s="26"/>
      <c r="U826" s="26"/>
      <c r="V826" s="26"/>
      <c r="W826" s="26"/>
      <c r="X826" s="26"/>
      <c r="Y826" s="26"/>
      <c r="Z826" s="26"/>
      <c r="AA826" s="26"/>
      <c r="AB826" s="26"/>
      <c r="AC826" s="26"/>
      <c r="AD826" s="26"/>
    </row>
    <row r="827" spans="1:30" ht="12.75" customHeight="1">
      <c r="A827" s="26"/>
      <c r="B827" s="26"/>
      <c r="C827" s="26"/>
      <c r="D827" s="26"/>
      <c r="E827" s="26"/>
      <c r="F827" s="26"/>
      <c r="G827" s="26"/>
      <c r="H827" s="26"/>
      <c r="I827" s="26"/>
      <c r="J827" s="26"/>
      <c r="K827" s="26"/>
      <c r="L827" s="26"/>
      <c r="M827" s="26"/>
      <c r="N827" s="26"/>
      <c r="O827" s="26"/>
      <c r="P827" s="26"/>
      <c r="Q827" s="26"/>
      <c r="R827" s="26"/>
      <c r="S827" s="26"/>
      <c r="T827" s="26"/>
      <c r="U827" s="26"/>
      <c r="V827" s="26"/>
      <c r="W827" s="26"/>
      <c r="X827" s="26"/>
      <c r="Y827" s="26"/>
      <c r="Z827" s="26"/>
      <c r="AA827" s="26"/>
      <c r="AB827" s="26"/>
      <c r="AC827" s="26"/>
      <c r="AD827" s="26"/>
    </row>
    <row r="828" spans="1:30" ht="12.75" customHeight="1">
      <c r="A828" s="26"/>
      <c r="B828" s="26"/>
      <c r="C828" s="26"/>
      <c r="D828" s="26"/>
      <c r="E828" s="26"/>
      <c r="F828" s="26"/>
      <c r="G828" s="26"/>
      <c r="H828" s="26"/>
      <c r="I828" s="26"/>
      <c r="J828" s="26"/>
      <c r="K828" s="26"/>
      <c r="L828" s="26"/>
      <c r="M828" s="26"/>
      <c r="N828" s="26"/>
      <c r="O828" s="26"/>
      <c r="P828" s="26"/>
      <c r="Q828" s="26"/>
      <c r="R828" s="26"/>
      <c r="S828" s="26"/>
      <c r="T828" s="26"/>
      <c r="U828" s="26"/>
      <c r="V828" s="26"/>
      <c r="W828" s="26"/>
      <c r="X828" s="26"/>
      <c r="Y828" s="26"/>
      <c r="Z828" s="26"/>
      <c r="AA828" s="26"/>
      <c r="AB828" s="26"/>
      <c r="AC828" s="26"/>
      <c r="AD828" s="26"/>
    </row>
    <row r="829" spans="1:30" ht="12.75" customHeight="1">
      <c r="A829" s="26"/>
      <c r="B829" s="26"/>
      <c r="C829" s="26"/>
      <c r="D829" s="26"/>
      <c r="E829" s="26"/>
      <c r="F829" s="26"/>
      <c r="G829" s="26"/>
      <c r="H829" s="26"/>
      <c r="I829" s="26"/>
      <c r="J829" s="26"/>
      <c r="K829" s="26"/>
      <c r="L829" s="26"/>
      <c r="M829" s="26"/>
      <c r="N829" s="26"/>
      <c r="O829" s="26"/>
      <c r="P829" s="26"/>
      <c r="Q829" s="26"/>
      <c r="R829" s="26"/>
      <c r="S829" s="26"/>
      <c r="T829" s="26"/>
      <c r="U829" s="26"/>
      <c r="V829" s="26"/>
      <c r="W829" s="26"/>
      <c r="X829" s="26"/>
      <c r="Y829" s="26"/>
      <c r="Z829" s="26"/>
      <c r="AA829" s="26"/>
      <c r="AB829" s="26"/>
      <c r="AC829" s="26"/>
      <c r="AD829" s="26"/>
    </row>
    <row r="830" spans="1:30" ht="12.75" customHeight="1">
      <c r="A830" s="26"/>
      <c r="B830" s="26"/>
      <c r="C830" s="26"/>
      <c r="D830" s="26"/>
      <c r="E830" s="26"/>
      <c r="F830" s="26"/>
      <c r="G830" s="26"/>
      <c r="H830" s="26"/>
      <c r="I830" s="26"/>
      <c r="J830" s="26"/>
      <c r="K830" s="26"/>
      <c r="L830" s="26"/>
      <c r="M830" s="26"/>
      <c r="N830" s="26"/>
      <c r="O830" s="26"/>
      <c r="P830" s="26"/>
      <c r="Q830" s="26"/>
      <c r="R830" s="26"/>
      <c r="S830" s="26"/>
      <c r="T830" s="26"/>
      <c r="U830" s="26"/>
      <c r="V830" s="26"/>
      <c r="W830" s="26"/>
      <c r="X830" s="26"/>
      <c r="Y830" s="26"/>
      <c r="Z830" s="26"/>
      <c r="AA830" s="26"/>
      <c r="AB830" s="26"/>
      <c r="AC830" s="26"/>
      <c r="AD830" s="26"/>
    </row>
    <row r="831" spans="1:30" ht="12.75" customHeight="1">
      <c r="A831" s="26"/>
      <c r="B831" s="26"/>
      <c r="C831" s="26"/>
      <c r="D831" s="26"/>
      <c r="E831" s="26"/>
      <c r="F831" s="26"/>
      <c r="G831" s="26"/>
      <c r="H831" s="26"/>
      <c r="I831" s="26"/>
      <c r="J831" s="26"/>
      <c r="K831" s="26"/>
      <c r="L831" s="26"/>
      <c r="M831" s="26"/>
      <c r="N831" s="26"/>
      <c r="O831" s="26"/>
      <c r="P831" s="26"/>
      <c r="Q831" s="26"/>
      <c r="R831" s="26"/>
      <c r="S831" s="26"/>
      <c r="T831" s="26"/>
      <c r="U831" s="26"/>
      <c r="V831" s="26"/>
      <c r="W831" s="26"/>
      <c r="X831" s="26"/>
      <c r="Y831" s="26"/>
      <c r="Z831" s="26"/>
      <c r="AA831" s="26"/>
      <c r="AB831" s="26"/>
      <c r="AC831" s="26"/>
      <c r="AD831" s="26"/>
    </row>
    <row r="832" spans="1:30" ht="12.75" customHeight="1">
      <c r="A832" s="26"/>
      <c r="B832" s="26"/>
      <c r="C832" s="26"/>
      <c r="D832" s="26"/>
      <c r="E832" s="26"/>
      <c r="F832" s="26"/>
      <c r="G832" s="26"/>
      <c r="H832" s="26"/>
      <c r="I832" s="26"/>
      <c r="J832" s="26"/>
      <c r="K832" s="26"/>
      <c r="L832" s="26"/>
      <c r="M832" s="26"/>
      <c r="N832" s="26"/>
      <c r="O832" s="26"/>
      <c r="P832" s="26"/>
      <c r="Q832" s="26"/>
      <c r="R832" s="26"/>
      <c r="S832" s="26"/>
      <c r="T832" s="26"/>
      <c r="U832" s="26"/>
      <c r="V832" s="26"/>
      <c r="W832" s="26"/>
      <c r="X832" s="26"/>
      <c r="Y832" s="26"/>
      <c r="Z832" s="26"/>
      <c r="AA832" s="26"/>
      <c r="AB832" s="26"/>
      <c r="AC832" s="26"/>
      <c r="AD832" s="26"/>
    </row>
    <row r="833" spans="1:30" ht="12.75" customHeight="1">
      <c r="A833" s="26"/>
      <c r="B833" s="26"/>
      <c r="C833" s="26"/>
      <c r="D833" s="26"/>
      <c r="E833" s="26"/>
      <c r="F833" s="26"/>
      <c r="G833" s="26"/>
      <c r="H833" s="26"/>
      <c r="I833" s="26"/>
      <c r="J833" s="26"/>
      <c r="K833" s="26"/>
      <c r="L833" s="26"/>
      <c r="M833" s="26"/>
      <c r="N833" s="26"/>
      <c r="O833" s="26"/>
      <c r="P833" s="26"/>
      <c r="Q833" s="26"/>
      <c r="R833" s="26"/>
      <c r="S833" s="26"/>
      <c r="T833" s="26"/>
      <c r="U833" s="26"/>
      <c r="V833" s="26"/>
      <c r="W833" s="26"/>
      <c r="X833" s="26"/>
      <c r="Y833" s="26"/>
      <c r="Z833" s="26"/>
      <c r="AA833" s="26"/>
      <c r="AB833" s="26"/>
      <c r="AC833" s="26"/>
      <c r="AD833" s="26"/>
    </row>
    <row r="834" spans="1:30" ht="12.75" customHeight="1">
      <c r="A834" s="26"/>
      <c r="B834" s="26"/>
      <c r="C834" s="26"/>
      <c r="D834" s="26"/>
      <c r="E834" s="26"/>
      <c r="F834" s="26"/>
      <c r="G834" s="26"/>
      <c r="H834" s="26"/>
      <c r="I834" s="26"/>
      <c r="J834" s="26"/>
      <c r="K834" s="26"/>
      <c r="L834" s="26"/>
      <c r="M834" s="26"/>
      <c r="N834" s="26"/>
      <c r="O834" s="26"/>
      <c r="P834" s="26"/>
      <c r="Q834" s="26"/>
      <c r="R834" s="26"/>
      <c r="S834" s="26"/>
      <c r="T834" s="26"/>
      <c r="U834" s="26"/>
      <c r="V834" s="26"/>
      <c r="W834" s="26"/>
      <c r="X834" s="26"/>
      <c r="Y834" s="26"/>
      <c r="Z834" s="26"/>
      <c r="AA834" s="26"/>
      <c r="AB834" s="26"/>
      <c r="AC834" s="26"/>
      <c r="AD834" s="26"/>
    </row>
    <row r="835" spans="1:30" ht="12.75" customHeight="1">
      <c r="A835" s="26"/>
      <c r="B835" s="26"/>
      <c r="C835" s="26"/>
      <c r="D835" s="26"/>
      <c r="E835" s="26"/>
      <c r="F835" s="26"/>
      <c r="G835" s="26"/>
      <c r="H835" s="26"/>
      <c r="I835" s="26"/>
      <c r="J835" s="26"/>
      <c r="K835" s="26"/>
      <c r="L835" s="26"/>
      <c r="M835" s="26"/>
      <c r="N835" s="26"/>
      <c r="O835" s="26"/>
      <c r="P835" s="26"/>
      <c r="Q835" s="26"/>
      <c r="R835" s="26"/>
      <c r="S835" s="26"/>
      <c r="T835" s="26"/>
      <c r="U835" s="26"/>
      <c r="V835" s="26"/>
      <c r="W835" s="26"/>
      <c r="X835" s="26"/>
      <c r="Y835" s="26"/>
      <c r="Z835" s="26"/>
      <c r="AA835" s="26"/>
      <c r="AB835" s="26"/>
      <c r="AC835" s="26"/>
      <c r="AD835" s="26"/>
    </row>
    <row r="836" spans="1:30" ht="12.75" customHeight="1">
      <c r="A836" s="26"/>
      <c r="B836" s="26"/>
      <c r="C836" s="26"/>
      <c r="D836" s="26"/>
      <c r="E836" s="26"/>
      <c r="F836" s="26"/>
      <c r="G836" s="26"/>
      <c r="H836" s="26"/>
      <c r="I836" s="26"/>
      <c r="J836" s="26"/>
      <c r="K836" s="26"/>
      <c r="L836" s="26"/>
      <c r="M836" s="26"/>
      <c r="N836" s="26"/>
      <c r="O836" s="26"/>
      <c r="P836" s="26"/>
      <c r="Q836" s="26"/>
      <c r="R836" s="26"/>
      <c r="S836" s="26"/>
      <c r="T836" s="26"/>
      <c r="U836" s="26"/>
      <c r="V836" s="26"/>
      <c r="W836" s="26"/>
      <c r="X836" s="26"/>
      <c r="Y836" s="26"/>
      <c r="Z836" s="26"/>
      <c r="AA836" s="26"/>
      <c r="AB836" s="26"/>
      <c r="AC836" s="26"/>
      <c r="AD836" s="26"/>
    </row>
    <row r="837" spans="1:30" ht="12.75" customHeight="1">
      <c r="A837" s="26"/>
      <c r="B837" s="26"/>
      <c r="C837" s="26"/>
      <c r="D837" s="26"/>
      <c r="E837" s="26"/>
      <c r="F837" s="26"/>
      <c r="G837" s="26"/>
      <c r="H837" s="26"/>
      <c r="I837" s="26"/>
      <c r="J837" s="26"/>
      <c r="K837" s="26"/>
      <c r="L837" s="26"/>
      <c r="M837" s="26"/>
      <c r="N837" s="26"/>
      <c r="O837" s="26"/>
      <c r="P837" s="26"/>
      <c r="Q837" s="26"/>
      <c r="R837" s="26"/>
      <c r="S837" s="26"/>
      <c r="T837" s="26"/>
      <c r="U837" s="26"/>
      <c r="V837" s="26"/>
      <c r="W837" s="26"/>
      <c r="X837" s="26"/>
      <c r="Y837" s="26"/>
      <c r="Z837" s="26"/>
      <c r="AA837" s="26"/>
      <c r="AB837" s="26"/>
      <c r="AC837" s="26"/>
      <c r="AD837" s="26"/>
    </row>
    <row r="838" spans="1:30" ht="12.75" customHeight="1">
      <c r="A838" s="26"/>
      <c r="B838" s="26"/>
      <c r="C838" s="26"/>
      <c r="D838" s="26"/>
      <c r="E838" s="26"/>
      <c r="F838" s="26"/>
      <c r="G838" s="26"/>
      <c r="H838" s="26"/>
      <c r="I838" s="26"/>
      <c r="J838" s="26"/>
      <c r="K838" s="26"/>
      <c r="L838" s="26"/>
      <c r="M838" s="26"/>
      <c r="N838" s="26"/>
      <c r="O838" s="26"/>
      <c r="P838" s="26"/>
      <c r="Q838" s="26"/>
      <c r="R838" s="26"/>
      <c r="S838" s="26"/>
      <c r="T838" s="26"/>
      <c r="U838" s="26"/>
      <c r="V838" s="26"/>
      <c r="W838" s="26"/>
      <c r="X838" s="26"/>
      <c r="Y838" s="26"/>
      <c r="Z838" s="26"/>
      <c r="AA838" s="26"/>
      <c r="AB838" s="26"/>
      <c r="AC838" s="26"/>
      <c r="AD838" s="26"/>
    </row>
    <row r="839" spans="1:30" ht="12.75" customHeight="1">
      <c r="A839" s="26"/>
      <c r="B839" s="26"/>
      <c r="C839" s="26"/>
      <c r="D839" s="26"/>
      <c r="E839" s="26"/>
      <c r="F839" s="26"/>
      <c r="G839" s="26"/>
      <c r="H839" s="26"/>
      <c r="I839" s="26"/>
      <c r="J839" s="26"/>
      <c r="K839" s="26"/>
      <c r="L839" s="26"/>
      <c r="M839" s="26"/>
      <c r="N839" s="26"/>
      <c r="O839" s="26"/>
      <c r="P839" s="26"/>
      <c r="Q839" s="26"/>
      <c r="R839" s="26"/>
      <c r="S839" s="26"/>
      <c r="T839" s="26"/>
      <c r="U839" s="26"/>
      <c r="V839" s="26"/>
      <c r="W839" s="26"/>
      <c r="X839" s="26"/>
      <c r="Y839" s="26"/>
      <c r="Z839" s="26"/>
      <c r="AA839" s="26"/>
      <c r="AB839" s="26"/>
      <c r="AC839" s="26"/>
      <c r="AD839" s="26"/>
    </row>
    <row r="840" spans="1:30" ht="12.75" customHeight="1">
      <c r="A840" s="26"/>
      <c r="B840" s="26"/>
      <c r="C840" s="26"/>
      <c r="D840" s="26"/>
      <c r="E840" s="26"/>
      <c r="F840" s="26"/>
      <c r="G840" s="26"/>
      <c r="H840" s="26"/>
      <c r="I840" s="26"/>
      <c r="J840" s="26"/>
      <c r="K840" s="26"/>
      <c r="L840" s="26"/>
      <c r="M840" s="26"/>
      <c r="N840" s="26"/>
      <c r="O840" s="26"/>
      <c r="P840" s="26"/>
      <c r="Q840" s="26"/>
      <c r="R840" s="26"/>
      <c r="S840" s="26"/>
      <c r="T840" s="26"/>
      <c r="U840" s="26"/>
      <c r="V840" s="26"/>
      <c r="W840" s="26"/>
      <c r="X840" s="26"/>
      <c r="Y840" s="26"/>
      <c r="Z840" s="26"/>
      <c r="AA840" s="26"/>
      <c r="AB840" s="26"/>
      <c r="AC840" s="26"/>
      <c r="AD840" s="26"/>
    </row>
    <row r="841" spans="1:30" ht="12.75" customHeight="1">
      <c r="A841" s="26"/>
      <c r="B841" s="26"/>
      <c r="C841" s="26"/>
      <c r="D841" s="26"/>
      <c r="E841" s="26"/>
      <c r="F841" s="26"/>
      <c r="G841" s="26"/>
      <c r="H841" s="26"/>
      <c r="I841" s="26"/>
      <c r="J841" s="26"/>
      <c r="K841" s="26"/>
      <c r="L841" s="26"/>
      <c r="M841" s="26"/>
      <c r="N841" s="26"/>
      <c r="O841" s="26"/>
      <c r="P841" s="26"/>
      <c r="Q841" s="26"/>
      <c r="R841" s="26"/>
      <c r="S841" s="26"/>
      <c r="T841" s="26"/>
      <c r="U841" s="26"/>
      <c r="V841" s="26"/>
      <c r="W841" s="26"/>
      <c r="X841" s="26"/>
      <c r="Y841" s="26"/>
      <c r="Z841" s="26"/>
      <c r="AA841" s="26"/>
      <c r="AB841" s="26"/>
      <c r="AC841" s="26"/>
      <c r="AD841" s="26"/>
    </row>
    <row r="842" spans="1:30" ht="12.75" customHeight="1">
      <c r="A842" s="26"/>
      <c r="B842" s="26"/>
      <c r="C842" s="26"/>
      <c r="D842" s="26"/>
      <c r="E842" s="26"/>
      <c r="F842" s="26"/>
      <c r="G842" s="26"/>
      <c r="H842" s="26"/>
      <c r="I842" s="26"/>
      <c r="J842" s="26"/>
      <c r="K842" s="26"/>
      <c r="L842" s="26"/>
      <c r="M842" s="26"/>
      <c r="N842" s="26"/>
      <c r="O842" s="26"/>
      <c r="P842" s="26"/>
      <c r="Q842" s="26"/>
      <c r="R842" s="26"/>
      <c r="S842" s="26"/>
      <c r="T842" s="26"/>
      <c r="U842" s="26"/>
      <c r="V842" s="26"/>
      <c r="W842" s="26"/>
      <c r="X842" s="26"/>
      <c r="Y842" s="26"/>
      <c r="Z842" s="26"/>
      <c r="AA842" s="26"/>
      <c r="AB842" s="26"/>
      <c r="AC842" s="26"/>
      <c r="AD842" s="26"/>
    </row>
    <row r="843" spans="1:30" ht="12.75" customHeight="1">
      <c r="A843" s="26"/>
      <c r="B843" s="26"/>
      <c r="C843" s="26"/>
      <c r="D843" s="26"/>
      <c r="E843" s="26"/>
      <c r="F843" s="26"/>
      <c r="G843" s="26"/>
      <c r="H843" s="26"/>
      <c r="I843" s="26"/>
      <c r="J843" s="26"/>
      <c r="K843" s="26"/>
      <c r="L843" s="26"/>
      <c r="M843" s="26"/>
      <c r="N843" s="26"/>
      <c r="O843" s="26"/>
      <c r="P843" s="26"/>
      <c r="Q843" s="26"/>
      <c r="R843" s="26"/>
      <c r="S843" s="26"/>
      <c r="T843" s="26"/>
      <c r="U843" s="26"/>
      <c r="V843" s="26"/>
      <c r="W843" s="26"/>
      <c r="X843" s="26"/>
      <c r="Y843" s="26"/>
      <c r="Z843" s="26"/>
      <c r="AA843" s="26"/>
      <c r="AB843" s="26"/>
      <c r="AC843" s="26"/>
      <c r="AD843" s="26"/>
    </row>
    <row r="844" spans="1:30" ht="12.75" customHeight="1">
      <c r="A844" s="26"/>
      <c r="B844" s="26"/>
      <c r="C844" s="26"/>
      <c r="D844" s="26"/>
      <c r="E844" s="26"/>
      <c r="F844" s="26"/>
      <c r="G844" s="26"/>
      <c r="H844" s="26"/>
      <c r="I844" s="26"/>
      <c r="J844" s="26"/>
      <c r="K844" s="26"/>
      <c r="L844" s="26"/>
      <c r="M844" s="26"/>
      <c r="N844" s="26"/>
      <c r="O844" s="26"/>
      <c r="P844" s="26"/>
      <c r="Q844" s="26"/>
      <c r="R844" s="26"/>
      <c r="S844" s="26"/>
      <c r="T844" s="26"/>
      <c r="U844" s="26"/>
      <c r="V844" s="26"/>
      <c r="W844" s="26"/>
      <c r="X844" s="26"/>
      <c r="Y844" s="26"/>
      <c r="Z844" s="26"/>
      <c r="AA844" s="26"/>
      <c r="AB844" s="26"/>
      <c r="AC844" s="26"/>
      <c r="AD844" s="26"/>
    </row>
    <row r="845" spans="1:30" ht="12.75" customHeight="1">
      <c r="A845" s="26"/>
      <c r="B845" s="26"/>
      <c r="C845" s="26"/>
      <c r="D845" s="26"/>
      <c r="E845" s="26"/>
      <c r="F845" s="26"/>
      <c r="G845" s="26"/>
      <c r="H845" s="26"/>
      <c r="I845" s="26"/>
      <c r="J845" s="26"/>
      <c r="K845" s="26"/>
      <c r="L845" s="26"/>
      <c r="M845" s="26"/>
      <c r="N845" s="26"/>
      <c r="O845" s="26"/>
      <c r="P845" s="26"/>
      <c r="Q845" s="26"/>
      <c r="R845" s="26"/>
      <c r="S845" s="26"/>
      <c r="T845" s="26"/>
      <c r="U845" s="26"/>
      <c r="V845" s="26"/>
      <c r="W845" s="26"/>
      <c r="X845" s="26"/>
      <c r="Y845" s="26"/>
      <c r="Z845" s="26"/>
      <c r="AA845" s="26"/>
      <c r="AB845" s="26"/>
      <c r="AC845" s="26"/>
      <c r="AD845" s="26"/>
    </row>
    <row r="846" spans="1:30" ht="12.75" customHeight="1">
      <c r="A846" s="26"/>
      <c r="B846" s="26"/>
      <c r="C846" s="26"/>
      <c r="D846" s="26"/>
      <c r="E846" s="26"/>
      <c r="F846" s="26"/>
      <c r="G846" s="26"/>
      <c r="H846" s="26"/>
      <c r="I846" s="26"/>
      <c r="J846" s="26"/>
      <c r="K846" s="26"/>
      <c r="L846" s="26"/>
      <c r="M846" s="26"/>
      <c r="N846" s="26"/>
      <c r="O846" s="26"/>
      <c r="P846" s="26"/>
      <c r="Q846" s="26"/>
      <c r="R846" s="26"/>
      <c r="S846" s="26"/>
      <c r="T846" s="26"/>
      <c r="U846" s="26"/>
      <c r="V846" s="26"/>
      <c r="W846" s="26"/>
      <c r="X846" s="26"/>
      <c r="Y846" s="26"/>
      <c r="Z846" s="26"/>
      <c r="AA846" s="26"/>
      <c r="AB846" s="26"/>
      <c r="AC846" s="26"/>
      <c r="AD846" s="26"/>
    </row>
    <row r="847" spans="1:30" ht="12.75" customHeight="1">
      <c r="A847" s="26"/>
      <c r="B847" s="26"/>
      <c r="C847" s="26"/>
      <c r="D847" s="26"/>
      <c r="E847" s="26"/>
      <c r="F847" s="26"/>
      <c r="G847" s="26"/>
      <c r="H847" s="26"/>
      <c r="I847" s="26"/>
      <c r="J847" s="26"/>
      <c r="K847" s="26"/>
      <c r="L847" s="26"/>
      <c r="M847" s="26"/>
      <c r="N847" s="26"/>
      <c r="O847" s="26"/>
      <c r="P847" s="26"/>
      <c r="Q847" s="26"/>
      <c r="R847" s="26"/>
      <c r="S847" s="26"/>
      <c r="T847" s="26"/>
      <c r="U847" s="26"/>
      <c r="V847" s="26"/>
      <c r="W847" s="26"/>
      <c r="X847" s="26"/>
      <c r="Y847" s="26"/>
      <c r="Z847" s="26"/>
      <c r="AA847" s="26"/>
      <c r="AB847" s="26"/>
      <c r="AC847" s="26"/>
      <c r="AD847" s="26"/>
    </row>
    <row r="848" spans="1:30" ht="12.75" customHeight="1">
      <c r="A848" s="26"/>
      <c r="B848" s="26"/>
      <c r="C848" s="26"/>
      <c r="D848" s="26"/>
      <c r="E848" s="26"/>
      <c r="F848" s="26"/>
      <c r="G848" s="26"/>
      <c r="H848" s="26"/>
      <c r="I848" s="26"/>
      <c r="J848" s="26"/>
      <c r="K848" s="26"/>
      <c r="L848" s="26"/>
      <c r="M848" s="26"/>
      <c r="N848" s="26"/>
      <c r="O848" s="26"/>
      <c r="P848" s="26"/>
      <c r="Q848" s="26"/>
      <c r="R848" s="26"/>
      <c r="S848" s="26"/>
      <c r="T848" s="26"/>
      <c r="U848" s="26"/>
      <c r="V848" s="26"/>
      <c r="W848" s="26"/>
      <c r="X848" s="26"/>
      <c r="Y848" s="26"/>
      <c r="Z848" s="26"/>
      <c r="AA848" s="26"/>
      <c r="AB848" s="26"/>
      <c r="AC848" s="26"/>
      <c r="AD848" s="26"/>
    </row>
    <row r="849" spans="1:30" ht="12.75" customHeight="1">
      <c r="A849" s="26"/>
      <c r="B849" s="26"/>
      <c r="C849" s="26"/>
      <c r="D849" s="26"/>
      <c r="E849" s="26"/>
      <c r="F849" s="26"/>
      <c r="G849" s="26"/>
      <c r="H849" s="26"/>
      <c r="I849" s="26"/>
      <c r="J849" s="26"/>
      <c r="K849" s="26"/>
      <c r="L849" s="26"/>
      <c r="M849" s="26"/>
      <c r="N849" s="26"/>
      <c r="O849" s="26"/>
      <c r="P849" s="26"/>
      <c r="Q849" s="26"/>
      <c r="R849" s="26"/>
      <c r="S849" s="26"/>
      <c r="T849" s="26"/>
      <c r="U849" s="26"/>
      <c r="V849" s="26"/>
      <c r="W849" s="26"/>
      <c r="X849" s="26"/>
      <c r="Y849" s="26"/>
      <c r="Z849" s="26"/>
      <c r="AA849" s="26"/>
      <c r="AB849" s="26"/>
      <c r="AC849" s="26"/>
      <c r="AD849" s="26"/>
    </row>
    <row r="850" spans="1:30" ht="12.75" customHeight="1">
      <c r="A850" s="26"/>
      <c r="B850" s="26"/>
      <c r="C850" s="26"/>
      <c r="D850" s="26"/>
      <c r="E850" s="26"/>
      <c r="F850" s="26"/>
      <c r="G850" s="26"/>
      <c r="H850" s="26"/>
      <c r="I850" s="26"/>
      <c r="J850" s="26"/>
      <c r="K850" s="26"/>
      <c r="L850" s="26"/>
      <c r="M850" s="26"/>
      <c r="N850" s="26"/>
      <c r="O850" s="26"/>
      <c r="P850" s="26"/>
      <c r="Q850" s="26"/>
      <c r="R850" s="26"/>
      <c r="S850" s="26"/>
      <c r="T850" s="26"/>
      <c r="U850" s="26"/>
      <c r="V850" s="26"/>
      <c r="W850" s="26"/>
      <c r="X850" s="26"/>
      <c r="Y850" s="26"/>
      <c r="Z850" s="26"/>
      <c r="AA850" s="26"/>
      <c r="AB850" s="26"/>
      <c r="AC850" s="26"/>
      <c r="AD850" s="26"/>
    </row>
    <row r="851" spans="1:30" ht="12.75" customHeight="1">
      <c r="A851" s="26"/>
      <c r="B851" s="26"/>
      <c r="C851" s="26"/>
      <c r="D851" s="26"/>
      <c r="E851" s="26"/>
      <c r="F851" s="26"/>
      <c r="G851" s="26"/>
      <c r="H851" s="26"/>
      <c r="I851" s="26"/>
      <c r="J851" s="26"/>
      <c r="K851" s="26"/>
      <c r="L851" s="26"/>
      <c r="M851" s="26"/>
      <c r="N851" s="26"/>
      <c r="O851" s="26"/>
      <c r="P851" s="26"/>
      <c r="Q851" s="26"/>
      <c r="R851" s="26"/>
      <c r="S851" s="26"/>
      <c r="T851" s="26"/>
      <c r="U851" s="26"/>
      <c r="V851" s="26"/>
      <c r="W851" s="26"/>
      <c r="X851" s="26"/>
      <c r="Y851" s="26"/>
      <c r="Z851" s="26"/>
      <c r="AA851" s="26"/>
      <c r="AB851" s="26"/>
      <c r="AC851" s="26"/>
      <c r="AD851" s="26"/>
    </row>
    <row r="852" spans="1:30" ht="12.75" customHeight="1">
      <c r="A852" s="26"/>
      <c r="B852" s="26"/>
      <c r="C852" s="26"/>
      <c r="D852" s="26"/>
      <c r="E852" s="26"/>
      <c r="F852" s="26"/>
      <c r="G852" s="26"/>
      <c r="H852" s="26"/>
      <c r="I852" s="26"/>
      <c r="J852" s="26"/>
      <c r="K852" s="26"/>
      <c r="L852" s="26"/>
      <c r="M852" s="26"/>
      <c r="N852" s="26"/>
      <c r="O852" s="26"/>
      <c r="P852" s="26"/>
      <c r="Q852" s="26"/>
      <c r="R852" s="26"/>
      <c r="S852" s="26"/>
      <c r="T852" s="26"/>
      <c r="U852" s="26"/>
      <c r="V852" s="26"/>
      <c r="W852" s="26"/>
      <c r="X852" s="26"/>
      <c r="Y852" s="26"/>
      <c r="Z852" s="26"/>
      <c r="AA852" s="26"/>
      <c r="AB852" s="26"/>
      <c r="AC852" s="26"/>
      <c r="AD852" s="26"/>
    </row>
    <row r="853" spans="1:30" ht="12.75" customHeight="1">
      <c r="A853" s="26"/>
      <c r="B853" s="26"/>
      <c r="C853" s="26"/>
      <c r="D853" s="26"/>
      <c r="E853" s="26"/>
      <c r="F853" s="26"/>
      <c r="G853" s="26"/>
      <c r="H853" s="26"/>
      <c r="I853" s="26"/>
      <c r="J853" s="26"/>
      <c r="K853" s="26"/>
      <c r="L853" s="26"/>
      <c r="M853" s="26"/>
      <c r="N853" s="26"/>
      <c r="O853" s="26"/>
      <c r="P853" s="26"/>
      <c r="Q853" s="26"/>
      <c r="R853" s="26"/>
      <c r="S853" s="26"/>
      <c r="T853" s="26"/>
      <c r="U853" s="26"/>
      <c r="V853" s="26"/>
      <c r="W853" s="26"/>
      <c r="X853" s="26"/>
      <c r="Y853" s="26"/>
      <c r="Z853" s="26"/>
      <c r="AA853" s="26"/>
      <c r="AB853" s="26"/>
      <c r="AC853" s="26"/>
      <c r="AD853" s="26"/>
    </row>
    <row r="854" spans="1:30" ht="12.75" customHeight="1">
      <c r="A854" s="26"/>
      <c r="B854" s="26"/>
      <c r="C854" s="26"/>
      <c r="D854" s="26"/>
      <c r="E854" s="26"/>
      <c r="F854" s="26"/>
      <c r="G854" s="26"/>
      <c r="H854" s="26"/>
      <c r="I854" s="26"/>
      <c r="J854" s="26"/>
      <c r="K854" s="26"/>
      <c r="L854" s="26"/>
      <c r="M854" s="26"/>
      <c r="N854" s="26"/>
      <c r="O854" s="26"/>
      <c r="P854" s="26"/>
      <c r="Q854" s="26"/>
      <c r="R854" s="26"/>
      <c r="S854" s="26"/>
      <c r="T854" s="26"/>
      <c r="U854" s="26"/>
      <c r="V854" s="26"/>
      <c r="W854" s="26"/>
      <c r="X854" s="26"/>
      <c r="Y854" s="26"/>
      <c r="Z854" s="26"/>
      <c r="AA854" s="26"/>
      <c r="AB854" s="26"/>
      <c r="AC854" s="26"/>
      <c r="AD854" s="26"/>
    </row>
    <row r="855" spans="1:30" ht="12.75" customHeight="1">
      <c r="A855" s="26"/>
      <c r="B855" s="26"/>
      <c r="C855" s="26"/>
      <c r="D855" s="26"/>
      <c r="E855" s="26"/>
      <c r="F855" s="26"/>
      <c r="G855" s="26"/>
      <c r="H855" s="26"/>
      <c r="I855" s="26"/>
      <c r="J855" s="26"/>
      <c r="K855" s="26"/>
      <c r="L855" s="26"/>
      <c r="M855" s="26"/>
      <c r="N855" s="26"/>
      <c r="O855" s="26"/>
      <c r="P855" s="26"/>
      <c r="Q855" s="26"/>
      <c r="R855" s="26"/>
      <c r="S855" s="26"/>
      <c r="T855" s="26"/>
      <c r="U855" s="26"/>
      <c r="V855" s="26"/>
      <c r="W855" s="26"/>
      <c r="X855" s="26"/>
      <c r="Y855" s="26"/>
      <c r="Z855" s="26"/>
      <c r="AA855" s="26"/>
      <c r="AB855" s="26"/>
      <c r="AC855" s="26"/>
      <c r="AD855" s="26"/>
    </row>
    <row r="856" spans="1:30" ht="12.75" customHeight="1">
      <c r="A856" s="26"/>
      <c r="B856" s="26"/>
      <c r="C856" s="26"/>
      <c r="D856" s="26"/>
      <c r="E856" s="26"/>
      <c r="F856" s="26"/>
      <c r="G856" s="26"/>
      <c r="H856" s="26"/>
      <c r="I856" s="26"/>
      <c r="J856" s="26"/>
      <c r="K856" s="26"/>
      <c r="L856" s="26"/>
      <c r="M856" s="26"/>
      <c r="N856" s="26"/>
      <c r="O856" s="26"/>
      <c r="P856" s="26"/>
      <c r="Q856" s="26"/>
      <c r="R856" s="26"/>
      <c r="S856" s="26"/>
      <c r="T856" s="26"/>
      <c r="U856" s="26"/>
      <c r="V856" s="26"/>
      <c r="W856" s="26"/>
      <c r="X856" s="26"/>
      <c r="Y856" s="26"/>
      <c r="Z856" s="26"/>
      <c r="AA856" s="26"/>
      <c r="AB856" s="26"/>
      <c r="AC856" s="26"/>
      <c r="AD856" s="26"/>
    </row>
    <row r="857" spans="1:30" ht="12.75" customHeight="1">
      <c r="A857" s="26"/>
      <c r="B857" s="26"/>
      <c r="C857" s="26"/>
      <c r="D857" s="26"/>
      <c r="E857" s="26"/>
      <c r="F857" s="26"/>
      <c r="G857" s="26"/>
      <c r="H857" s="26"/>
      <c r="I857" s="26"/>
      <c r="J857" s="26"/>
      <c r="K857" s="26"/>
      <c r="L857" s="26"/>
      <c r="M857" s="26"/>
      <c r="N857" s="26"/>
      <c r="O857" s="26"/>
      <c r="P857" s="26"/>
      <c r="Q857" s="26"/>
      <c r="R857" s="26"/>
      <c r="S857" s="26"/>
      <c r="T857" s="26"/>
      <c r="U857" s="26"/>
      <c r="V857" s="26"/>
      <c r="W857" s="26"/>
      <c r="X857" s="26"/>
      <c r="Y857" s="26"/>
      <c r="Z857" s="26"/>
      <c r="AA857" s="26"/>
      <c r="AB857" s="26"/>
      <c r="AC857" s="26"/>
      <c r="AD857" s="26"/>
    </row>
    <row r="858" spans="1:30" ht="12.75" customHeight="1">
      <c r="A858" s="26"/>
      <c r="B858" s="26"/>
      <c r="C858" s="26"/>
      <c r="D858" s="26"/>
      <c r="E858" s="26"/>
      <c r="F858" s="26"/>
      <c r="G858" s="26"/>
      <c r="H858" s="26"/>
      <c r="I858" s="26"/>
      <c r="J858" s="26"/>
      <c r="K858" s="26"/>
      <c r="L858" s="26"/>
      <c r="M858" s="26"/>
      <c r="N858" s="26"/>
      <c r="O858" s="26"/>
      <c r="P858" s="26"/>
      <c r="Q858" s="26"/>
      <c r="R858" s="26"/>
      <c r="S858" s="26"/>
      <c r="T858" s="26"/>
      <c r="U858" s="26"/>
      <c r="V858" s="26"/>
      <c r="W858" s="26"/>
      <c r="X858" s="26"/>
      <c r="Y858" s="26"/>
      <c r="Z858" s="26"/>
      <c r="AA858" s="26"/>
      <c r="AB858" s="26"/>
      <c r="AC858" s="26"/>
      <c r="AD858" s="26"/>
    </row>
    <row r="859" spans="1:30" ht="12.75" customHeight="1">
      <c r="A859" s="26"/>
      <c r="B859" s="26"/>
      <c r="C859" s="26"/>
      <c r="D859" s="26"/>
      <c r="E859" s="26"/>
      <c r="F859" s="26"/>
      <c r="G859" s="26"/>
      <c r="H859" s="26"/>
      <c r="I859" s="26"/>
      <c r="J859" s="26"/>
      <c r="K859" s="26"/>
      <c r="L859" s="26"/>
      <c r="M859" s="26"/>
      <c r="N859" s="26"/>
      <c r="O859" s="26"/>
      <c r="P859" s="26"/>
      <c r="Q859" s="26"/>
      <c r="R859" s="26"/>
      <c r="S859" s="26"/>
      <c r="T859" s="26"/>
      <c r="U859" s="26"/>
      <c r="V859" s="26"/>
      <c r="W859" s="26"/>
      <c r="X859" s="26"/>
      <c r="Y859" s="26"/>
      <c r="Z859" s="26"/>
      <c r="AA859" s="26"/>
      <c r="AB859" s="26"/>
      <c r="AC859" s="26"/>
      <c r="AD859" s="26"/>
    </row>
    <row r="860" spans="1:30" ht="12.75" customHeight="1">
      <c r="A860" s="26"/>
      <c r="B860" s="26"/>
      <c r="C860" s="26"/>
      <c r="D860" s="26"/>
      <c r="E860" s="26"/>
      <c r="F860" s="26"/>
      <c r="G860" s="26"/>
      <c r="H860" s="26"/>
      <c r="I860" s="26"/>
      <c r="J860" s="26"/>
      <c r="K860" s="26"/>
      <c r="L860" s="26"/>
      <c r="M860" s="26"/>
      <c r="N860" s="26"/>
      <c r="O860" s="26"/>
      <c r="P860" s="26"/>
      <c r="Q860" s="26"/>
      <c r="R860" s="26"/>
      <c r="S860" s="26"/>
      <c r="T860" s="26"/>
      <c r="U860" s="26"/>
      <c r="V860" s="26"/>
      <c r="W860" s="26"/>
      <c r="X860" s="26"/>
      <c r="Y860" s="26"/>
      <c r="Z860" s="26"/>
      <c r="AA860" s="26"/>
      <c r="AB860" s="26"/>
      <c r="AC860" s="26"/>
      <c r="AD860" s="26"/>
    </row>
    <row r="861" spans="1:30" ht="12.75" customHeight="1">
      <c r="A861" s="26"/>
      <c r="B861" s="26"/>
      <c r="C861" s="26"/>
      <c r="D861" s="26"/>
      <c r="E861" s="26"/>
      <c r="F861" s="26"/>
      <c r="G861" s="26"/>
      <c r="H861" s="26"/>
      <c r="I861" s="26"/>
      <c r="J861" s="26"/>
      <c r="K861" s="26"/>
      <c r="L861" s="26"/>
      <c r="M861" s="26"/>
      <c r="N861" s="26"/>
      <c r="O861" s="26"/>
      <c r="P861" s="26"/>
      <c r="Q861" s="26"/>
      <c r="R861" s="26"/>
      <c r="S861" s="26"/>
      <c r="T861" s="26"/>
      <c r="U861" s="26"/>
      <c r="V861" s="26"/>
      <c r="W861" s="26"/>
      <c r="X861" s="26"/>
      <c r="Y861" s="26"/>
      <c r="Z861" s="26"/>
      <c r="AA861" s="26"/>
      <c r="AB861" s="26"/>
      <c r="AC861" s="26"/>
      <c r="AD861" s="26"/>
    </row>
    <row r="862" spans="1:30" ht="12.75" customHeight="1">
      <c r="A862" s="26"/>
      <c r="B862" s="26"/>
      <c r="C862" s="26"/>
      <c r="D862" s="26"/>
      <c r="E862" s="26"/>
      <c r="F862" s="26"/>
      <c r="G862" s="26"/>
      <c r="H862" s="26"/>
      <c r="I862" s="26"/>
      <c r="J862" s="26"/>
      <c r="K862" s="26"/>
      <c r="L862" s="26"/>
      <c r="M862" s="26"/>
      <c r="N862" s="26"/>
      <c r="O862" s="26"/>
      <c r="P862" s="26"/>
      <c r="Q862" s="26"/>
      <c r="R862" s="26"/>
      <c r="S862" s="26"/>
      <c r="T862" s="26"/>
      <c r="U862" s="26"/>
      <c r="V862" s="26"/>
      <c r="W862" s="26"/>
      <c r="X862" s="26"/>
      <c r="Y862" s="26"/>
      <c r="Z862" s="26"/>
      <c r="AA862" s="26"/>
      <c r="AB862" s="26"/>
      <c r="AC862" s="26"/>
      <c r="AD862" s="26"/>
    </row>
    <row r="863" spans="1:30" ht="12.75" customHeight="1">
      <c r="A863" s="26"/>
      <c r="B863" s="26"/>
      <c r="C863" s="26"/>
      <c r="D863" s="26"/>
      <c r="E863" s="26"/>
      <c r="F863" s="26"/>
      <c r="G863" s="26"/>
      <c r="H863" s="26"/>
      <c r="I863" s="26"/>
      <c r="J863" s="26"/>
      <c r="K863" s="26"/>
      <c r="L863" s="26"/>
      <c r="M863" s="26"/>
      <c r="N863" s="26"/>
      <c r="O863" s="26"/>
      <c r="P863" s="26"/>
      <c r="Q863" s="26"/>
      <c r="R863" s="26"/>
      <c r="S863" s="26"/>
      <c r="T863" s="26"/>
      <c r="U863" s="26"/>
      <c r="V863" s="26"/>
      <c r="W863" s="26"/>
      <c r="X863" s="26"/>
      <c r="Y863" s="26"/>
      <c r="Z863" s="26"/>
      <c r="AA863" s="26"/>
      <c r="AB863" s="26"/>
      <c r="AC863" s="26"/>
      <c r="AD863" s="26"/>
    </row>
    <row r="864" spans="1:30" ht="12.75" customHeight="1">
      <c r="A864" s="26"/>
      <c r="B864" s="26"/>
      <c r="C864" s="26"/>
      <c r="D864" s="26"/>
      <c r="E864" s="26"/>
      <c r="F864" s="26"/>
      <c r="G864" s="26"/>
      <c r="H864" s="26"/>
      <c r="I864" s="26"/>
      <c r="J864" s="26"/>
      <c r="K864" s="26"/>
      <c r="L864" s="26"/>
      <c r="M864" s="26"/>
      <c r="N864" s="26"/>
      <c r="O864" s="26"/>
      <c r="P864" s="26"/>
      <c r="Q864" s="26"/>
      <c r="R864" s="26"/>
      <c r="S864" s="26"/>
      <c r="T864" s="26"/>
      <c r="U864" s="26"/>
      <c r="V864" s="26"/>
      <c r="W864" s="26"/>
      <c r="X864" s="26"/>
      <c r="Y864" s="26"/>
      <c r="Z864" s="26"/>
      <c r="AA864" s="26"/>
      <c r="AB864" s="26"/>
      <c r="AC864" s="26"/>
      <c r="AD864" s="26"/>
    </row>
    <row r="865" spans="1:30" ht="12.75" customHeight="1">
      <c r="A865" s="26"/>
      <c r="B865" s="26"/>
      <c r="C865" s="26"/>
      <c r="D865" s="26"/>
      <c r="E865" s="26"/>
      <c r="F865" s="26"/>
      <c r="G865" s="26"/>
      <c r="H865" s="26"/>
      <c r="I865" s="26"/>
      <c r="J865" s="26"/>
      <c r="K865" s="26"/>
      <c r="L865" s="26"/>
      <c r="M865" s="26"/>
      <c r="N865" s="26"/>
      <c r="O865" s="26"/>
      <c r="P865" s="26"/>
      <c r="Q865" s="26"/>
      <c r="R865" s="26"/>
      <c r="S865" s="26"/>
      <c r="T865" s="26"/>
      <c r="U865" s="26"/>
      <c r="V865" s="26"/>
      <c r="W865" s="26"/>
      <c r="X865" s="26"/>
      <c r="Y865" s="26"/>
      <c r="Z865" s="26"/>
      <c r="AA865" s="26"/>
      <c r="AB865" s="26"/>
      <c r="AC865" s="26"/>
      <c r="AD865" s="26"/>
    </row>
    <row r="866" spans="1:30" ht="12.75" customHeight="1">
      <c r="A866" s="26"/>
      <c r="B866" s="26"/>
      <c r="C866" s="26"/>
      <c r="D866" s="26"/>
      <c r="E866" s="26"/>
      <c r="F866" s="26"/>
      <c r="G866" s="26"/>
      <c r="H866" s="26"/>
      <c r="I866" s="26"/>
      <c r="J866" s="26"/>
      <c r="K866" s="26"/>
      <c r="L866" s="26"/>
      <c r="M866" s="26"/>
      <c r="N866" s="26"/>
      <c r="O866" s="26"/>
      <c r="P866" s="26"/>
      <c r="Q866" s="26"/>
      <c r="R866" s="26"/>
      <c r="S866" s="26"/>
      <c r="T866" s="26"/>
      <c r="U866" s="26"/>
      <c r="V866" s="26"/>
      <c r="W866" s="26"/>
      <c r="X866" s="26"/>
      <c r="Y866" s="26"/>
      <c r="Z866" s="26"/>
      <c r="AA866" s="26"/>
      <c r="AB866" s="26"/>
      <c r="AC866" s="26"/>
      <c r="AD866" s="26"/>
    </row>
    <row r="867" spans="1:30" ht="12.75" customHeight="1">
      <c r="A867" s="26"/>
      <c r="B867" s="26"/>
      <c r="C867" s="26"/>
      <c r="D867" s="26"/>
      <c r="E867" s="26"/>
      <c r="F867" s="26"/>
      <c r="G867" s="26"/>
      <c r="H867" s="26"/>
      <c r="I867" s="26"/>
      <c r="J867" s="26"/>
      <c r="K867" s="26"/>
      <c r="L867" s="26"/>
      <c r="M867" s="26"/>
      <c r="N867" s="26"/>
      <c r="O867" s="26"/>
      <c r="P867" s="26"/>
      <c r="Q867" s="26"/>
      <c r="R867" s="26"/>
      <c r="S867" s="26"/>
      <c r="T867" s="26"/>
      <c r="U867" s="26"/>
      <c r="V867" s="26"/>
      <c r="W867" s="26"/>
      <c r="X867" s="26"/>
      <c r="Y867" s="26"/>
      <c r="Z867" s="26"/>
      <c r="AA867" s="26"/>
      <c r="AB867" s="26"/>
      <c r="AC867" s="26"/>
      <c r="AD867" s="26"/>
    </row>
    <row r="868" spans="1:30" ht="12.75" customHeight="1">
      <c r="A868" s="26"/>
      <c r="B868" s="26"/>
      <c r="C868" s="26"/>
      <c r="D868" s="26"/>
      <c r="E868" s="26"/>
      <c r="F868" s="26"/>
      <c r="G868" s="26"/>
      <c r="H868" s="26"/>
      <c r="I868" s="26"/>
      <c r="J868" s="26"/>
      <c r="K868" s="26"/>
      <c r="L868" s="26"/>
      <c r="M868" s="26"/>
      <c r="N868" s="26"/>
      <c r="O868" s="26"/>
      <c r="P868" s="26"/>
      <c r="Q868" s="26"/>
      <c r="R868" s="26"/>
      <c r="S868" s="26"/>
      <c r="T868" s="26"/>
      <c r="U868" s="26"/>
      <c r="V868" s="26"/>
      <c r="W868" s="26"/>
      <c r="X868" s="26"/>
      <c r="Y868" s="26"/>
      <c r="Z868" s="26"/>
      <c r="AA868" s="26"/>
      <c r="AB868" s="26"/>
      <c r="AC868" s="26"/>
      <c r="AD868" s="26"/>
    </row>
    <row r="869" spans="1:30" ht="12.75" customHeight="1">
      <c r="A869" s="26"/>
      <c r="B869" s="26"/>
      <c r="C869" s="26"/>
      <c r="D869" s="26"/>
      <c r="E869" s="26"/>
      <c r="F869" s="26"/>
      <c r="G869" s="26"/>
      <c r="H869" s="26"/>
      <c r="I869" s="26"/>
      <c r="J869" s="26"/>
      <c r="K869" s="26"/>
      <c r="L869" s="26"/>
      <c r="M869" s="26"/>
      <c r="N869" s="26"/>
      <c r="O869" s="26"/>
      <c r="P869" s="26"/>
      <c r="Q869" s="26"/>
      <c r="R869" s="26"/>
      <c r="S869" s="26"/>
      <c r="T869" s="26"/>
      <c r="U869" s="26"/>
      <c r="V869" s="26"/>
      <c r="W869" s="26"/>
      <c r="X869" s="26"/>
      <c r="Y869" s="26"/>
      <c r="Z869" s="26"/>
      <c r="AA869" s="26"/>
      <c r="AB869" s="26"/>
      <c r="AC869" s="26"/>
      <c r="AD869" s="26"/>
    </row>
    <row r="870" spans="1:30" ht="12.75" customHeight="1">
      <c r="A870" s="26"/>
      <c r="B870" s="26"/>
      <c r="C870" s="26"/>
      <c r="D870" s="26"/>
      <c r="E870" s="26"/>
      <c r="F870" s="26"/>
      <c r="G870" s="26"/>
      <c r="H870" s="26"/>
      <c r="I870" s="26"/>
      <c r="J870" s="26"/>
      <c r="K870" s="26"/>
      <c r="L870" s="26"/>
      <c r="M870" s="26"/>
      <c r="N870" s="26"/>
      <c r="O870" s="26"/>
      <c r="P870" s="26"/>
      <c r="Q870" s="26"/>
      <c r="R870" s="26"/>
      <c r="S870" s="26"/>
      <c r="T870" s="26"/>
      <c r="U870" s="26"/>
      <c r="V870" s="26"/>
      <c r="W870" s="26"/>
      <c r="X870" s="26"/>
      <c r="Y870" s="26"/>
      <c r="Z870" s="26"/>
      <c r="AA870" s="26"/>
      <c r="AB870" s="26"/>
      <c r="AC870" s="26"/>
      <c r="AD870" s="26"/>
    </row>
    <row r="871" spans="1:30" ht="12.75" customHeight="1">
      <c r="A871" s="26"/>
      <c r="B871" s="26"/>
      <c r="C871" s="26"/>
      <c r="D871" s="26"/>
      <c r="E871" s="26"/>
      <c r="F871" s="26"/>
      <c r="G871" s="26"/>
      <c r="H871" s="26"/>
      <c r="I871" s="26"/>
      <c r="J871" s="26"/>
      <c r="K871" s="26"/>
      <c r="L871" s="26"/>
      <c r="M871" s="26"/>
      <c r="N871" s="26"/>
      <c r="O871" s="26"/>
      <c r="P871" s="26"/>
      <c r="Q871" s="26"/>
      <c r="R871" s="26"/>
      <c r="S871" s="26"/>
      <c r="T871" s="26"/>
      <c r="U871" s="26"/>
      <c r="V871" s="26"/>
      <c r="W871" s="26"/>
      <c r="X871" s="26"/>
      <c r="Y871" s="26"/>
      <c r="Z871" s="26"/>
      <c r="AA871" s="26"/>
      <c r="AB871" s="26"/>
      <c r="AC871" s="26"/>
      <c r="AD871" s="26"/>
    </row>
    <row r="872" spans="1:30" ht="12.75" customHeight="1">
      <c r="A872" s="26"/>
      <c r="B872" s="26"/>
      <c r="C872" s="26"/>
      <c r="D872" s="26"/>
      <c r="E872" s="26"/>
      <c r="F872" s="26"/>
      <c r="G872" s="26"/>
      <c r="H872" s="26"/>
      <c r="I872" s="26"/>
      <c r="J872" s="26"/>
      <c r="K872" s="26"/>
      <c r="L872" s="26"/>
      <c r="M872" s="26"/>
      <c r="N872" s="26"/>
      <c r="O872" s="26"/>
      <c r="P872" s="26"/>
      <c r="Q872" s="26"/>
      <c r="R872" s="26"/>
      <c r="S872" s="26"/>
      <c r="T872" s="26"/>
      <c r="U872" s="26"/>
      <c r="V872" s="26"/>
      <c r="W872" s="26"/>
      <c r="X872" s="26"/>
      <c r="Y872" s="26"/>
      <c r="Z872" s="26"/>
      <c r="AA872" s="26"/>
      <c r="AB872" s="26"/>
      <c r="AC872" s="26"/>
      <c r="AD872" s="26"/>
    </row>
    <row r="873" spans="1:30" ht="12.75" customHeight="1">
      <c r="A873" s="26"/>
      <c r="B873" s="26"/>
      <c r="C873" s="26"/>
      <c r="D873" s="26"/>
      <c r="E873" s="26"/>
      <c r="F873" s="26"/>
      <c r="G873" s="26"/>
      <c r="H873" s="26"/>
      <c r="I873" s="26"/>
      <c r="J873" s="26"/>
      <c r="K873" s="26"/>
      <c r="L873" s="26"/>
      <c r="M873" s="26"/>
      <c r="N873" s="26"/>
      <c r="O873" s="26"/>
      <c r="P873" s="26"/>
      <c r="Q873" s="26"/>
      <c r="R873" s="26"/>
      <c r="S873" s="26"/>
      <c r="T873" s="26"/>
      <c r="U873" s="26"/>
      <c r="V873" s="26"/>
      <c r="W873" s="26"/>
      <c r="X873" s="26"/>
      <c r="Y873" s="26"/>
      <c r="Z873" s="26"/>
      <c r="AA873" s="26"/>
      <c r="AB873" s="26"/>
      <c r="AC873" s="26"/>
      <c r="AD873" s="26"/>
    </row>
    <row r="874" spans="1:30" ht="12.75" customHeight="1">
      <c r="A874" s="26"/>
      <c r="B874" s="26"/>
      <c r="C874" s="26"/>
      <c r="D874" s="26"/>
      <c r="E874" s="26"/>
      <c r="F874" s="26"/>
      <c r="G874" s="26"/>
      <c r="H874" s="26"/>
      <c r="I874" s="26"/>
      <c r="J874" s="26"/>
      <c r="K874" s="26"/>
      <c r="L874" s="26"/>
      <c r="M874" s="26"/>
      <c r="N874" s="26"/>
      <c r="O874" s="26"/>
      <c r="P874" s="26"/>
      <c r="Q874" s="26"/>
      <c r="R874" s="26"/>
      <c r="S874" s="26"/>
      <c r="T874" s="26"/>
      <c r="U874" s="26"/>
      <c r="V874" s="26"/>
      <c r="W874" s="26"/>
      <c r="X874" s="26"/>
      <c r="Y874" s="26"/>
      <c r="Z874" s="26"/>
      <c r="AA874" s="26"/>
      <c r="AB874" s="26"/>
      <c r="AC874" s="26"/>
      <c r="AD874" s="26"/>
    </row>
    <row r="875" spans="1:30" ht="12.75" customHeight="1">
      <c r="A875" s="26"/>
      <c r="B875" s="26"/>
      <c r="C875" s="26"/>
      <c r="D875" s="26"/>
      <c r="E875" s="26"/>
      <c r="F875" s="26"/>
      <c r="G875" s="26"/>
      <c r="H875" s="26"/>
      <c r="I875" s="26"/>
      <c r="J875" s="26"/>
      <c r="K875" s="26"/>
      <c r="L875" s="26"/>
      <c r="M875" s="26"/>
      <c r="N875" s="26"/>
      <c r="O875" s="26"/>
      <c r="P875" s="26"/>
      <c r="Q875" s="26"/>
      <c r="R875" s="26"/>
      <c r="S875" s="26"/>
      <c r="T875" s="26"/>
      <c r="U875" s="26"/>
      <c r="V875" s="26"/>
      <c r="W875" s="26"/>
      <c r="X875" s="26"/>
      <c r="Y875" s="26"/>
      <c r="Z875" s="26"/>
      <c r="AA875" s="26"/>
      <c r="AB875" s="26"/>
      <c r="AC875" s="26"/>
      <c r="AD875" s="26"/>
    </row>
    <row r="876" spans="1:30" ht="12.75" customHeight="1">
      <c r="A876" s="26"/>
      <c r="B876" s="26"/>
      <c r="C876" s="26"/>
      <c r="D876" s="26"/>
      <c r="E876" s="26"/>
      <c r="F876" s="26"/>
      <c r="G876" s="26"/>
      <c r="H876" s="26"/>
      <c r="I876" s="26"/>
      <c r="J876" s="26"/>
      <c r="K876" s="26"/>
      <c r="L876" s="26"/>
      <c r="M876" s="26"/>
      <c r="N876" s="26"/>
      <c r="O876" s="26"/>
      <c r="P876" s="26"/>
      <c r="Q876" s="26"/>
      <c r="R876" s="26"/>
      <c r="S876" s="26"/>
      <c r="T876" s="26"/>
      <c r="U876" s="26"/>
      <c r="V876" s="26"/>
      <c r="W876" s="26"/>
      <c r="X876" s="26"/>
      <c r="Y876" s="26"/>
      <c r="Z876" s="26"/>
      <c r="AA876" s="26"/>
      <c r="AB876" s="26"/>
      <c r="AC876" s="26"/>
      <c r="AD876" s="26"/>
    </row>
    <row r="877" spans="1:30" ht="12.75" customHeight="1">
      <c r="A877" s="26"/>
      <c r="B877" s="26"/>
      <c r="C877" s="26"/>
      <c r="D877" s="26"/>
      <c r="E877" s="26"/>
      <c r="F877" s="26"/>
      <c r="G877" s="26"/>
      <c r="H877" s="26"/>
      <c r="I877" s="26"/>
      <c r="J877" s="26"/>
      <c r="K877" s="26"/>
      <c r="L877" s="26"/>
      <c r="M877" s="26"/>
      <c r="N877" s="26"/>
      <c r="O877" s="26"/>
      <c r="P877" s="26"/>
      <c r="Q877" s="26"/>
      <c r="R877" s="26"/>
      <c r="S877" s="26"/>
      <c r="T877" s="26"/>
      <c r="U877" s="26"/>
      <c r="V877" s="26"/>
      <c r="W877" s="26"/>
      <c r="X877" s="26"/>
      <c r="Y877" s="26"/>
      <c r="Z877" s="26"/>
      <c r="AA877" s="26"/>
      <c r="AB877" s="26"/>
      <c r="AC877" s="26"/>
      <c r="AD877" s="26"/>
    </row>
    <row r="878" spans="1:30" ht="12.75" customHeight="1">
      <c r="A878" s="26"/>
      <c r="B878" s="26"/>
      <c r="C878" s="26"/>
      <c r="D878" s="26"/>
      <c r="E878" s="26"/>
      <c r="F878" s="26"/>
      <c r="G878" s="26"/>
      <c r="H878" s="26"/>
      <c r="I878" s="26"/>
      <c r="J878" s="26"/>
      <c r="K878" s="26"/>
      <c r="L878" s="26"/>
      <c r="M878" s="26"/>
      <c r="N878" s="26"/>
      <c r="O878" s="26"/>
      <c r="P878" s="26"/>
      <c r="Q878" s="26"/>
      <c r="R878" s="26"/>
      <c r="S878" s="26"/>
      <c r="T878" s="26"/>
      <c r="U878" s="26"/>
      <c r="V878" s="26"/>
      <c r="W878" s="26"/>
      <c r="X878" s="26"/>
      <c r="Y878" s="26"/>
      <c r="Z878" s="26"/>
      <c r="AA878" s="26"/>
      <c r="AB878" s="26"/>
      <c r="AC878" s="26"/>
      <c r="AD878" s="26"/>
    </row>
    <row r="879" spans="1:30" ht="12.75" customHeight="1">
      <c r="A879" s="26"/>
      <c r="B879" s="26"/>
      <c r="C879" s="26"/>
      <c r="D879" s="26"/>
      <c r="E879" s="26"/>
      <c r="F879" s="26"/>
      <c r="G879" s="26"/>
      <c r="H879" s="26"/>
      <c r="I879" s="26"/>
      <c r="J879" s="26"/>
      <c r="K879" s="26"/>
      <c r="L879" s="26"/>
      <c r="M879" s="26"/>
      <c r="N879" s="26"/>
      <c r="O879" s="26"/>
      <c r="P879" s="26"/>
      <c r="Q879" s="26"/>
      <c r="R879" s="26"/>
      <c r="S879" s="26"/>
      <c r="T879" s="26"/>
      <c r="U879" s="26"/>
      <c r="V879" s="26"/>
      <c r="W879" s="26"/>
      <c r="X879" s="26"/>
      <c r="Y879" s="26"/>
      <c r="Z879" s="26"/>
      <c r="AA879" s="26"/>
      <c r="AB879" s="26"/>
      <c r="AC879" s="26"/>
      <c r="AD879" s="26"/>
    </row>
    <row r="880" spans="1:30" ht="12.75" customHeight="1">
      <c r="A880" s="26"/>
      <c r="B880" s="26"/>
      <c r="C880" s="26"/>
      <c r="D880" s="26"/>
      <c r="E880" s="26"/>
      <c r="F880" s="26"/>
      <c r="G880" s="26"/>
      <c r="H880" s="26"/>
      <c r="I880" s="26"/>
      <c r="J880" s="26"/>
      <c r="K880" s="26"/>
      <c r="L880" s="26"/>
      <c r="M880" s="26"/>
      <c r="N880" s="26"/>
      <c r="O880" s="26"/>
      <c r="P880" s="26"/>
      <c r="Q880" s="26"/>
      <c r="R880" s="26"/>
      <c r="S880" s="26"/>
      <c r="T880" s="26"/>
      <c r="U880" s="26"/>
      <c r="V880" s="26"/>
      <c r="W880" s="26"/>
      <c r="X880" s="26"/>
      <c r="Y880" s="26"/>
      <c r="Z880" s="26"/>
      <c r="AA880" s="26"/>
      <c r="AB880" s="26"/>
      <c r="AC880" s="26"/>
      <c r="AD880" s="26"/>
    </row>
    <row r="881" spans="1:30" ht="12.75" customHeight="1">
      <c r="A881" s="26"/>
      <c r="B881" s="26"/>
      <c r="C881" s="26"/>
      <c r="D881" s="26"/>
      <c r="E881" s="26"/>
      <c r="F881" s="26"/>
      <c r="G881" s="26"/>
      <c r="H881" s="26"/>
      <c r="I881" s="26"/>
      <c r="J881" s="26"/>
      <c r="K881" s="26"/>
      <c r="L881" s="26"/>
      <c r="M881" s="26"/>
      <c r="N881" s="26"/>
      <c r="O881" s="26"/>
      <c r="P881" s="26"/>
      <c r="Q881" s="26"/>
      <c r="R881" s="26"/>
      <c r="S881" s="26"/>
      <c r="T881" s="26"/>
      <c r="U881" s="26"/>
      <c r="V881" s="26"/>
      <c r="W881" s="26"/>
      <c r="X881" s="26"/>
      <c r="Y881" s="26"/>
      <c r="Z881" s="26"/>
      <c r="AA881" s="26"/>
      <c r="AB881" s="26"/>
      <c r="AC881" s="26"/>
      <c r="AD881" s="26"/>
    </row>
    <row r="882" spans="1:30" ht="12.75" customHeight="1">
      <c r="A882" s="26"/>
      <c r="B882" s="26"/>
      <c r="C882" s="26"/>
      <c r="D882" s="26"/>
      <c r="E882" s="26"/>
      <c r="F882" s="26"/>
      <c r="G882" s="26"/>
      <c r="H882" s="26"/>
      <c r="I882" s="26"/>
      <c r="J882" s="26"/>
      <c r="K882" s="26"/>
      <c r="L882" s="26"/>
      <c r="M882" s="26"/>
      <c r="N882" s="26"/>
      <c r="O882" s="26"/>
      <c r="P882" s="26"/>
      <c r="Q882" s="26"/>
      <c r="R882" s="26"/>
      <c r="S882" s="26"/>
      <c r="T882" s="26"/>
      <c r="U882" s="26"/>
      <c r="V882" s="26"/>
      <c r="W882" s="26"/>
      <c r="X882" s="26"/>
      <c r="Y882" s="26"/>
      <c r="Z882" s="26"/>
      <c r="AA882" s="26"/>
      <c r="AB882" s="26"/>
      <c r="AC882" s="26"/>
      <c r="AD882" s="26"/>
    </row>
    <row r="883" spans="1:30" ht="12.75" customHeight="1">
      <c r="A883" s="26"/>
      <c r="B883" s="26"/>
      <c r="C883" s="26"/>
      <c r="D883" s="26"/>
      <c r="E883" s="26"/>
      <c r="F883" s="26"/>
      <c r="G883" s="26"/>
      <c r="H883" s="26"/>
      <c r="I883" s="26"/>
      <c r="J883" s="26"/>
      <c r="K883" s="26"/>
      <c r="L883" s="26"/>
      <c r="M883" s="26"/>
      <c r="N883" s="26"/>
      <c r="O883" s="26"/>
      <c r="P883" s="26"/>
      <c r="Q883" s="26"/>
      <c r="R883" s="26"/>
      <c r="S883" s="26"/>
      <c r="T883" s="26"/>
      <c r="U883" s="26"/>
      <c r="V883" s="26"/>
      <c r="W883" s="26"/>
      <c r="X883" s="26"/>
      <c r="Y883" s="26"/>
      <c r="Z883" s="26"/>
      <c r="AA883" s="26"/>
      <c r="AB883" s="26"/>
      <c r="AC883" s="26"/>
      <c r="AD883" s="26"/>
    </row>
    <row r="884" spans="1:30" ht="12.75" customHeight="1">
      <c r="A884" s="26"/>
      <c r="B884" s="26"/>
      <c r="C884" s="26"/>
      <c r="D884" s="26"/>
      <c r="E884" s="26"/>
      <c r="F884" s="26"/>
      <c r="G884" s="26"/>
      <c r="H884" s="26"/>
      <c r="I884" s="26"/>
      <c r="J884" s="26"/>
      <c r="K884" s="26"/>
      <c r="L884" s="26"/>
      <c r="M884" s="26"/>
      <c r="N884" s="26"/>
      <c r="O884" s="26"/>
      <c r="P884" s="26"/>
      <c r="Q884" s="26"/>
      <c r="R884" s="26"/>
      <c r="S884" s="26"/>
      <c r="T884" s="26"/>
      <c r="U884" s="26"/>
      <c r="V884" s="26"/>
      <c r="W884" s="26"/>
      <c r="X884" s="26"/>
      <c r="Y884" s="26"/>
      <c r="Z884" s="26"/>
      <c r="AA884" s="26"/>
      <c r="AB884" s="26"/>
      <c r="AC884" s="26"/>
      <c r="AD884" s="26"/>
    </row>
    <row r="885" spans="1:30" ht="12.75" customHeight="1">
      <c r="A885" s="26"/>
      <c r="B885" s="26"/>
      <c r="C885" s="26"/>
      <c r="D885" s="26"/>
      <c r="E885" s="26"/>
      <c r="F885" s="26"/>
      <c r="G885" s="26"/>
      <c r="H885" s="26"/>
      <c r="I885" s="26"/>
      <c r="J885" s="26"/>
      <c r="K885" s="26"/>
      <c r="L885" s="26"/>
      <c r="M885" s="26"/>
      <c r="N885" s="26"/>
      <c r="O885" s="26"/>
      <c r="P885" s="26"/>
      <c r="Q885" s="26"/>
      <c r="R885" s="26"/>
      <c r="S885" s="26"/>
      <c r="T885" s="26"/>
      <c r="U885" s="26"/>
      <c r="V885" s="26"/>
      <c r="W885" s="26"/>
      <c r="X885" s="26"/>
      <c r="Y885" s="26"/>
      <c r="Z885" s="26"/>
      <c r="AA885" s="26"/>
      <c r="AB885" s="26"/>
      <c r="AC885" s="26"/>
      <c r="AD885" s="26"/>
    </row>
    <row r="886" spans="1:30" ht="12.75" customHeight="1">
      <c r="A886" s="26"/>
      <c r="B886" s="26"/>
      <c r="C886" s="26"/>
      <c r="D886" s="26"/>
      <c r="E886" s="26"/>
      <c r="F886" s="26"/>
      <c r="G886" s="26"/>
      <c r="H886" s="26"/>
      <c r="I886" s="26"/>
      <c r="J886" s="26"/>
      <c r="K886" s="26"/>
      <c r="L886" s="26"/>
      <c r="M886" s="26"/>
      <c r="N886" s="26"/>
      <c r="O886" s="26"/>
      <c r="P886" s="26"/>
      <c r="Q886" s="26"/>
      <c r="R886" s="26"/>
      <c r="S886" s="26"/>
      <c r="T886" s="26"/>
      <c r="U886" s="26"/>
      <c r="V886" s="26"/>
      <c r="W886" s="26"/>
      <c r="X886" s="26"/>
      <c r="Y886" s="26"/>
      <c r="Z886" s="26"/>
      <c r="AA886" s="26"/>
      <c r="AB886" s="26"/>
      <c r="AC886" s="26"/>
      <c r="AD886" s="26"/>
    </row>
    <row r="887" spans="1:30" ht="12.75" customHeight="1">
      <c r="A887" s="26"/>
      <c r="B887" s="26"/>
      <c r="C887" s="26"/>
      <c r="D887" s="26"/>
      <c r="E887" s="26"/>
      <c r="F887" s="26"/>
      <c r="G887" s="26"/>
      <c r="H887" s="26"/>
      <c r="I887" s="26"/>
      <c r="J887" s="26"/>
      <c r="K887" s="26"/>
      <c r="L887" s="26"/>
      <c r="M887" s="26"/>
      <c r="N887" s="26"/>
      <c r="O887" s="26"/>
      <c r="P887" s="26"/>
      <c r="Q887" s="26"/>
      <c r="R887" s="26"/>
      <c r="S887" s="26"/>
      <c r="T887" s="26"/>
      <c r="U887" s="26"/>
      <c r="V887" s="26"/>
      <c r="W887" s="26"/>
      <c r="X887" s="26"/>
      <c r="Y887" s="26"/>
      <c r="Z887" s="26"/>
      <c r="AA887" s="26"/>
      <c r="AB887" s="26"/>
      <c r="AC887" s="26"/>
      <c r="AD887" s="26"/>
    </row>
    <row r="888" spans="1:30" ht="12.75" customHeight="1">
      <c r="A888" s="26"/>
      <c r="B888" s="26"/>
      <c r="C888" s="26"/>
      <c r="D888" s="26"/>
      <c r="E888" s="26"/>
      <c r="F888" s="26"/>
      <c r="G888" s="26"/>
      <c r="H888" s="26"/>
      <c r="I888" s="26"/>
      <c r="J888" s="26"/>
      <c r="K888" s="26"/>
      <c r="L888" s="26"/>
      <c r="M888" s="26"/>
      <c r="N888" s="26"/>
      <c r="O888" s="26"/>
      <c r="P888" s="26"/>
      <c r="Q888" s="26"/>
      <c r="R888" s="26"/>
      <c r="S888" s="26"/>
      <c r="T888" s="26"/>
      <c r="U888" s="26"/>
      <c r="V888" s="26"/>
      <c r="W888" s="26"/>
      <c r="X888" s="26"/>
      <c r="Y888" s="26"/>
      <c r="Z888" s="26"/>
      <c r="AA888" s="26"/>
      <c r="AB888" s="26"/>
      <c r="AC888" s="26"/>
      <c r="AD888" s="26"/>
    </row>
    <row r="889" spans="1:30" ht="12.75" customHeight="1">
      <c r="A889" s="26"/>
      <c r="B889" s="26"/>
      <c r="C889" s="26"/>
      <c r="D889" s="26"/>
      <c r="E889" s="26"/>
      <c r="F889" s="26"/>
      <c r="G889" s="26"/>
      <c r="H889" s="26"/>
      <c r="I889" s="26"/>
      <c r="J889" s="26"/>
      <c r="K889" s="26"/>
      <c r="L889" s="26"/>
      <c r="M889" s="26"/>
      <c r="N889" s="26"/>
      <c r="O889" s="26"/>
      <c r="P889" s="26"/>
      <c r="Q889" s="26"/>
      <c r="R889" s="26"/>
      <c r="S889" s="26"/>
      <c r="T889" s="26"/>
      <c r="U889" s="26"/>
      <c r="V889" s="26"/>
      <c r="W889" s="26"/>
      <c r="X889" s="26"/>
      <c r="Y889" s="26"/>
      <c r="Z889" s="26"/>
      <c r="AA889" s="26"/>
      <c r="AB889" s="26"/>
      <c r="AC889" s="26"/>
      <c r="AD889" s="26"/>
    </row>
    <row r="890" spans="1:30" ht="12.75" customHeight="1">
      <c r="A890" s="26"/>
      <c r="B890" s="26"/>
      <c r="C890" s="26"/>
      <c r="D890" s="26"/>
      <c r="E890" s="26"/>
      <c r="F890" s="26"/>
      <c r="G890" s="26"/>
      <c r="H890" s="26"/>
      <c r="I890" s="26"/>
      <c r="J890" s="26"/>
      <c r="K890" s="26"/>
      <c r="L890" s="26"/>
      <c r="M890" s="26"/>
      <c r="N890" s="26"/>
      <c r="O890" s="26"/>
      <c r="P890" s="26"/>
      <c r="Q890" s="26"/>
      <c r="R890" s="26"/>
      <c r="S890" s="26"/>
      <c r="T890" s="26"/>
      <c r="U890" s="26"/>
      <c r="V890" s="26"/>
      <c r="W890" s="26"/>
      <c r="X890" s="26"/>
      <c r="Y890" s="26"/>
      <c r="Z890" s="26"/>
      <c r="AA890" s="26"/>
      <c r="AB890" s="26"/>
      <c r="AC890" s="26"/>
      <c r="AD890" s="26"/>
    </row>
    <row r="891" spans="1:30" ht="12.75" customHeight="1">
      <c r="A891" s="26"/>
      <c r="B891" s="26"/>
      <c r="C891" s="26"/>
      <c r="D891" s="26"/>
      <c r="E891" s="26"/>
      <c r="F891" s="26"/>
      <c r="G891" s="26"/>
      <c r="H891" s="26"/>
      <c r="I891" s="26"/>
      <c r="J891" s="26"/>
      <c r="K891" s="26"/>
      <c r="L891" s="26"/>
      <c r="M891" s="26"/>
      <c r="N891" s="26"/>
      <c r="O891" s="26"/>
      <c r="P891" s="26"/>
      <c r="Q891" s="26"/>
      <c r="R891" s="26"/>
      <c r="S891" s="26"/>
      <c r="T891" s="26"/>
      <c r="U891" s="26"/>
      <c r="V891" s="26"/>
      <c r="W891" s="26"/>
      <c r="X891" s="26"/>
      <c r="Y891" s="26"/>
      <c r="Z891" s="26"/>
      <c r="AA891" s="26"/>
      <c r="AB891" s="26"/>
      <c r="AC891" s="26"/>
      <c r="AD891" s="26"/>
    </row>
    <row r="892" spans="1:30" ht="12.75" customHeight="1">
      <c r="A892" s="26"/>
      <c r="B892" s="26"/>
      <c r="C892" s="26"/>
      <c r="D892" s="26"/>
      <c r="E892" s="26"/>
      <c r="F892" s="26"/>
      <c r="G892" s="26"/>
      <c r="H892" s="26"/>
      <c r="I892" s="26"/>
      <c r="J892" s="26"/>
      <c r="K892" s="26"/>
      <c r="L892" s="26"/>
      <c r="M892" s="26"/>
      <c r="N892" s="26"/>
      <c r="O892" s="26"/>
      <c r="P892" s="26"/>
      <c r="Q892" s="26"/>
      <c r="R892" s="26"/>
      <c r="S892" s="26"/>
      <c r="T892" s="26"/>
      <c r="U892" s="26"/>
      <c r="V892" s="26"/>
      <c r="W892" s="26"/>
      <c r="X892" s="26"/>
      <c r="Y892" s="26"/>
      <c r="Z892" s="26"/>
      <c r="AA892" s="26"/>
      <c r="AB892" s="26"/>
      <c r="AC892" s="26"/>
      <c r="AD892" s="26"/>
    </row>
    <row r="893" spans="1:30" ht="12.75" customHeight="1">
      <c r="A893" s="26"/>
      <c r="B893" s="26"/>
      <c r="C893" s="26"/>
      <c r="D893" s="26"/>
      <c r="E893" s="26"/>
      <c r="F893" s="26"/>
      <c r="G893" s="26"/>
      <c r="H893" s="26"/>
      <c r="I893" s="26"/>
      <c r="J893" s="26"/>
      <c r="K893" s="26"/>
      <c r="L893" s="26"/>
      <c r="M893" s="26"/>
      <c r="N893" s="26"/>
      <c r="O893" s="26"/>
      <c r="P893" s="26"/>
      <c r="Q893" s="26"/>
      <c r="R893" s="26"/>
      <c r="S893" s="26"/>
      <c r="T893" s="26"/>
      <c r="U893" s="26"/>
      <c r="V893" s="26"/>
      <c r="W893" s="26"/>
      <c r="X893" s="26"/>
      <c r="Y893" s="26"/>
      <c r="Z893" s="26"/>
      <c r="AA893" s="26"/>
      <c r="AB893" s="26"/>
      <c r="AC893" s="26"/>
      <c r="AD893" s="26"/>
    </row>
    <row r="894" spans="1:30" ht="12.75" customHeight="1">
      <c r="A894" s="26"/>
      <c r="B894" s="26"/>
      <c r="C894" s="26"/>
      <c r="D894" s="26"/>
      <c r="E894" s="26"/>
      <c r="F894" s="26"/>
      <c r="G894" s="26"/>
      <c r="H894" s="26"/>
      <c r="I894" s="26"/>
      <c r="J894" s="26"/>
      <c r="K894" s="26"/>
      <c r="L894" s="26"/>
      <c r="M894" s="26"/>
      <c r="N894" s="26"/>
      <c r="O894" s="26"/>
      <c r="P894" s="26"/>
      <c r="Q894" s="26"/>
      <c r="R894" s="26"/>
      <c r="S894" s="26"/>
      <c r="T894" s="26"/>
      <c r="U894" s="26"/>
      <c r="V894" s="26"/>
      <c r="W894" s="26"/>
      <c r="X894" s="26"/>
      <c r="Y894" s="26"/>
      <c r="Z894" s="26"/>
      <c r="AA894" s="26"/>
      <c r="AB894" s="26"/>
      <c r="AC894" s="26"/>
      <c r="AD894" s="26"/>
    </row>
    <row r="895" spans="1:30" ht="12.75" customHeight="1">
      <c r="A895" s="26"/>
      <c r="B895" s="26"/>
      <c r="C895" s="26"/>
      <c r="D895" s="26"/>
      <c r="E895" s="26"/>
      <c r="F895" s="26"/>
      <c r="G895" s="26"/>
      <c r="H895" s="26"/>
      <c r="I895" s="26"/>
      <c r="J895" s="26"/>
      <c r="K895" s="26"/>
      <c r="L895" s="26"/>
      <c r="M895" s="26"/>
      <c r="N895" s="26"/>
      <c r="O895" s="26"/>
      <c r="P895" s="26"/>
      <c r="Q895" s="26"/>
      <c r="R895" s="26"/>
      <c r="S895" s="26"/>
      <c r="T895" s="26"/>
      <c r="U895" s="26"/>
      <c r="V895" s="26"/>
      <c r="W895" s="26"/>
      <c r="X895" s="26"/>
      <c r="Y895" s="26"/>
      <c r="Z895" s="26"/>
      <c r="AA895" s="26"/>
      <c r="AB895" s="26"/>
      <c r="AC895" s="26"/>
      <c r="AD895" s="26"/>
    </row>
    <row r="896" spans="1:30" ht="12.75" customHeight="1">
      <c r="A896" s="26"/>
      <c r="B896" s="26"/>
      <c r="C896" s="26"/>
      <c r="D896" s="26"/>
      <c r="E896" s="26"/>
      <c r="F896" s="26"/>
      <c r="G896" s="26"/>
      <c r="H896" s="26"/>
      <c r="I896" s="26"/>
      <c r="J896" s="26"/>
      <c r="K896" s="26"/>
      <c r="L896" s="26"/>
      <c r="M896" s="26"/>
      <c r="N896" s="26"/>
      <c r="O896" s="26"/>
      <c r="P896" s="26"/>
      <c r="Q896" s="26"/>
      <c r="R896" s="26"/>
      <c r="S896" s="26"/>
      <c r="T896" s="26"/>
      <c r="U896" s="26"/>
      <c r="V896" s="26"/>
      <c r="W896" s="26"/>
      <c r="X896" s="26"/>
      <c r="Y896" s="26"/>
      <c r="Z896" s="26"/>
      <c r="AA896" s="26"/>
      <c r="AB896" s="26"/>
      <c r="AC896" s="26"/>
      <c r="AD896" s="26"/>
    </row>
    <row r="897" spans="1:30" ht="12.75" customHeight="1">
      <c r="A897" s="26"/>
      <c r="B897" s="26"/>
      <c r="C897" s="26"/>
      <c r="D897" s="26"/>
      <c r="E897" s="26"/>
      <c r="F897" s="26"/>
      <c r="G897" s="26"/>
      <c r="H897" s="26"/>
      <c r="I897" s="26"/>
      <c r="J897" s="26"/>
      <c r="K897" s="26"/>
      <c r="L897" s="26"/>
      <c r="M897" s="26"/>
      <c r="N897" s="26"/>
      <c r="O897" s="26"/>
      <c r="P897" s="26"/>
      <c r="Q897" s="26"/>
      <c r="R897" s="26"/>
      <c r="S897" s="26"/>
      <c r="T897" s="26"/>
      <c r="U897" s="26"/>
      <c r="V897" s="26"/>
      <c r="W897" s="26"/>
      <c r="X897" s="26"/>
      <c r="Y897" s="26"/>
      <c r="Z897" s="26"/>
      <c r="AA897" s="26"/>
      <c r="AB897" s="26"/>
      <c r="AC897" s="26"/>
      <c r="AD897" s="26"/>
    </row>
    <row r="898" spans="1:30" ht="12.75" customHeight="1">
      <c r="A898" s="26"/>
      <c r="B898" s="26"/>
      <c r="C898" s="26"/>
      <c r="D898" s="26"/>
      <c r="E898" s="26"/>
      <c r="F898" s="26"/>
      <c r="G898" s="26"/>
      <c r="H898" s="26"/>
      <c r="I898" s="26"/>
      <c r="J898" s="26"/>
      <c r="K898" s="26"/>
      <c r="L898" s="26"/>
      <c r="M898" s="26"/>
      <c r="N898" s="26"/>
      <c r="O898" s="26"/>
      <c r="P898" s="26"/>
      <c r="Q898" s="26"/>
      <c r="R898" s="26"/>
      <c r="S898" s="26"/>
      <c r="T898" s="26"/>
      <c r="U898" s="26"/>
      <c r="V898" s="26"/>
      <c r="W898" s="26"/>
      <c r="X898" s="26"/>
      <c r="Y898" s="26"/>
      <c r="Z898" s="26"/>
      <c r="AA898" s="26"/>
      <c r="AB898" s="26"/>
      <c r="AC898" s="26"/>
      <c r="AD898" s="26"/>
    </row>
    <row r="899" spans="1:30" ht="12.75" customHeight="1">
      <c r="A899" s="26"/>
      <c r="B899" s="26"/>
      <c r="C899" s="26"/>
      <c r="D899" s="26"/>
      <c r="E899" s="26"/>
      <c r="F899" s="26"/>
      <c r="G899" s="26"/>
      <c r="H899" s="26"/>
      <c r="I899" s="26"/>
      <c r="J899" s="26"/>
      <c r="K899" s="26"/>
      <c r="L899" s="26"/>
      <c r="M899" s="26"/>
      <c r="N899" s="26"/>
      <c r="O899" s="26"/>
      <c r="P899" s="26"/>
      <c r="Q899" s="26"/>
      <c r="R899" s="26"/>
      <c r="S899" s="26"/>
      <c r="T899" s="26"/>
      <c r="U899" s="26"/>
      <c r="V899" s="26"/>
      <c r="W899" s="26"/>
      <c r="X899" s="26"/>
      <c r="Y899" s="26"/>
      <c r="Z899" s="26"/>
      <c r="AA899" s="26"/>
      <c r="AB899" s="26"/>
      <c r="AC899" s="26"/>
      <c r="AD899" s="26"/>
    </row>
    <row r="900" spans="1:30" ht="12.75" customHeight="1">
      <c r="A900" s="26"/>
      <c r="B900" s="26"/>
      <c r="C900" s="26"/>
      <c r="D900" s="26"/>
      <c r="E900" s="26"/>
      <c r="F900" s="26"/>
      <c r="G900" s="26"/>
      <c r="H900" s="26"/>
      <c r="I900" s="26"/>
      <c r="J900" s="26"/>
      <c r="K900" s="26"/>
      <c r="L900" s="26"/>
      <c r="M900" s="26"/>
      <c r="N900" s="26"/>
      <c r="O900" s="26"/>
      <c r="P900" s="26"/>
      <c r="Q900" s="26"/>
      <c r="R900" s="26"/>
      <c r="S900" s="26"/>
      <c r="T900" s="26"/>
      <c r="U900" s="26"/>
      <c r="V900" s="26"/>
      <c r="W900" s="26"/>
      <c r="X900" s="26"/>
      <c r="Y900" s="26"/>
      <c r="Z900" s="26"/>
      <c r="AA900" s="26"/>
      <c r="AB900" s="26"/>
      <c r="AC900" s="26"/>
      <c r="AD900" s="26"/>
    </row>
    <row r="901" spans="1:30" ht="12.75" customHeight="1">
      <c r="A901" s="26"/>
      <c r="B901" s="26"/>
      <c r="C901" s="26"/>
      <c r="D901" s="26"/>
      <c r="E901" s="26"/>
      <c r="F901" s="26"/>
      <c r="G901" s="26"/>
      <c r="H901" s="26"/>
      <c r="I901" s="26"/>
      <c r="J901" s="26"/>
      <c r="K901" s="26"/>
      <c r="L901" s="26"/>
      <c r="M901" s="26"/>
      <c r="N901" s="26"/>
      <c r="O901" s="26"/>
      <c r="P901" s="26"/>
      <c r="Q901" s="26"/>
      <c r="R901" s="26"/>
      <c r="S901" s="26"/>
      <c r="T901" s="26"/>
      <c r="U901" s="26"/>
      <c r="V901" s="26"/>
      <c r="W901" s="26"/>
      <c r="X901" s="26"/>
      <c r="Y901" s="26"/>
      <c r="Z901" s="26"/>
      <c r="AA901" s="26"/>
      <c r="AB901" s="26"/>
      <c r="AC901" s="26"/>
      <c r="AD901" s="26"/>
    </row>
    <row r="902" spans="1:30" ht="12.75" customHeight="1">
      <c r="A902" s="26"/>
      <c r="B902" s="26"/>
      <c r="C902" s="26"/>
      <c r="D902" s="26"/>
      <c r="E902" s="26"/>
      <c r="F902" s="26"/>
      <c r="G902" s="26"/>
      <c r="H902" s="26"/>
      <c r="I902" s="26"/>
      <c r="J902" s="26"/>
      <c r="K902" s="26"/>
      <c r="L902" s="26"/>
      <c r="M902" s="26"/>
      <c r="N902" s="26"/>
      <c r="O902" s="26"/>
      <c r="P902" s="26"/>
      <c r="Q902" s="26"/>
      <c r="R902" s="26"/>
      <c r="S902" s="26"/>
      <c r="T902" s="26"/>
      <c r="U902" s="26"/>
      <c r="V902" s="26"/>
      <c r="W902" s="26"/>
      <c r="X902" s="26"/>
      <c r="Y902" s="26"/>
      <c r="Z902" s="26"/>
      <c r="AA902" s="26"/>
      <c r="AB902" s="26"/>
      <c r="AC902" s="26"/>
      <c r="AD902" s="26"/>
    </row>
    <row r="903" spans="1:30" ht="12.75" customHeight="1">
      <c r="A903" s="26"/>
      <c r="B903" s="26"/>
      <c r="C903" s="26"/>
      <c r="D903" s="26"/>
      <c r="E903" s="26"/>
      <c r="F903" s="26"/>
      <c r="G903" s="26"/>
      <c r="H903" s="26"/>
      <c r="I903" s="26"/>
      <c r="J903" s="26"/>
      <c r="K903" s="26"/>
      <c r="L903" s="26"/>
      <c r="M903" s="26"/>
      <c r="N903" s="26"/>
      <c r="O903" s="26"/>
      <c r="P903" s="26"/>
      <c r="Q903" s="26"/>
      <c r="R903" s="26"/>
      <c r="S903" s="26"/>
      <c r="T903" s="26"/>
      <c r="U903" s="26"/>
      <c r="V903" s="26"/>
      <c r="W903" s="26"/>
      <c r="X903" s="26"/>
      <c r="Y903" s="26"/>
      <c r="Z903" s="26"/>
      <c r="AA903" s="26"/>
      <c r="AB903" s="26"/>
      <c r="AC903" s="26"/>
      <c r="AD903" s="26"/>
    </row>
    <row r="904" spans="1:30" ht="12.75" customHeight="1">
      <c r="A904" s="26"/>
      <c r="B904" s="26"/>
      <c r="C904" s="26"/>
      <c r="D904" s="26"/>
      <c r="E904" s="26"/>
      <c r="F904" s="26"/>
      <c r="G904" s="26"/>
      <c r="H904" s="26"/>
      <c r="I904" s="26"/>
      <c r="J904" s="26"/>
      <c r="K904" s="26"/>
      <c r="L904" s="26"/>
      <c r="M904" s="26"/>
      <c r="N904" s="26"/>
      <c r="O904" s="26"/>
      <c r="P904" s="26"/>
      <c r="Q904" s="26"/>
      <c r="R904" s="26"/>
      <c r="S904" s="26"/>
      <c r="T904" s="26"/>
      <c r="U904" s="26"/>
      <c r="V904" s="26"/>
      <c r="W904" s="26"/>
      <c r="X904" s="26"/>
      <c r="Y904" s="26"/>
      <c r="Z904" s="26"/>
      <c r="AA904" s="26"/>
      <c r="AB904" s="26"/>
      <c r="AC904" s="26"/>
      <c r="AD904" s="26"/>
    </row>
    <row r="905" spans="1:30" ht="12.75" customHeight="1">
      <c r="A905" s="26"/>
      <c r="B905" s="26"/>
      <c r="C905" s="26"/>
      <c r="D905" s="26"/>
      <c r="E905" s="26"/>
      <c r="F905" s="26"/>
      <c r="G905" s="26"/>
      <c r="H905" s="26"/>
      <c r="I905" s="26"/>
      <c r="J905" s="26"/>
      <c r="K905" s="26"/>
      <c r="L905" s="26"/>
      <c r="M905" s="26"/>
      <c r="N905" s="26"/>
      <c r="O905" s="26"/>
      <c r="P905" s="26"/>
      <c r="Q905" s="26"/>
      <c r="R905" s="26"/>
      <c r="S905" s="26"/>
      <c r="T905" s="26"/>
      <c r="U905" s="26"/>
      <c r="V905" s="26"/>
      <c r="W905" s="26"/>
      <c r="X905" s="26"/>
      <c r="Y905" s="26"/>
      <c r="Z905" s="26"/>
      <c r="AA905" s="26"/>
      <c r="AB905" s="26"/>
      <c r="AC905" s="26"/>
      <c r="AD905" s="26"/>
    </row>
    <row r="906" spans="1:30" ht="12.75" customHeight="1">
      <c r="A906" s="26"/>
      <c r="B906" s="26"/>
      <c r="C906" s="26"/>
      <c r="D906" s="26"/>
      <c r="E906" s="26"/>
      <c r="F906" s="26"/>
      <c r="G906" s="26"/>
      <c r="H906" s="26"/>
      <c r="I906" s="26"/>
      <c r="J906" s="26"/>
      <c r="K906" s="26"/>
      <c r="L906" s="26"/>
      <c r="M906" s="26"/>
      <c r="N906" s="26"/>
      <c r="O906" s="26"/>
      <c r="P906" s="26"/>
      <c r="Q906" s="26"/>
      <c r="R906" s="26"/>
      <c r="S906" s="26"/>
      <c r="T906" s="26"/>
      <c r="U906" s="26"/>
      <c r="V906" s="26"/>
      <c r="W906" s="26"/>
      <c r="X906" s="26"/>
      <c r="Y906" s="26"/>
      <c r="Z906" s="26"/>
      <c r="AA906" s="26"/>
      <c r="AB906" s="26"/>
      <c r="AC906" s="26"/>
      <c r="AD906" s="26"/>
    </row>
    <row r="907" spans="1:30" ht="12.75" customHeight="1">
      <c r="A907" s="26"/>
      <c r="B907" s="26"/>
      <c r="C907" s="26"/>
      <c r="D907" s="26"/>
      <c r="E907" s="26"/>
      <c r="F907" s="26"/>
      <c r="G907" s="26"/>
      <c r="H907" s="26"/>
      <c r="I907" s="26"/>
      <c r="J907" s="26"/>
      <c r="K907" s="26"/>
      <c r="L907" s="26"/>
      <c r="M907" s="26"/>
      <c r="N907" s="26"/>
      <c r="O907" s="26"/>
      <c r="P907" s="26"/>
      <c r="Q907" s="26"/>
      <c r="R907" s="26"/>
      <c r="S907" s="26"/>
      <c r="T907" s="26"/>
      <c r="U907" s="26"/>
      <c r="V907" s="26"/>
      <c r="W907" s="26"/>
      <c r="X907" s="26"/>
      <c r="Y907" s="26"/>
      <c r="Z907" s="26"/>
      <c r="AA907" s="26"/>
      <c r="AB907" s="26"/>
      <c r="AC907" s="26"/>
      <c r="AD907" s="26"/>
    </row>
    <row r="908" spans="1:30" ht="12.75" customHeight="1">
      <c r="A908" s="26"/>
      <c r="B908" s="26"/>
      <c r="C908" s="26"/>
      <c r="D908" s="26"/>
      <c r="E908" s="26"/>
      <c r="F908" s="26"/>
      <c r="G908" s="26"/>
      <c r="H908" s="26"/>
      <c r="I908" s="26"/>
      <c r="J908" s="26"/>
      <c r="K908" s="26"/>
      <c r="L908" s="26"/>
      <c r="M908" s="26"/>
      <c r="N908" s="26"/>
      <c r="O908" s="26"/>
      <c r="P908" s="26"/>
      <c r="Q908" s="26"/>
      <c r="R908" s="26"/>
      <c r="S908" s="26"/>
      <c r="T908" s="26"/>
      <c r="U908" s="26"/>
      <c r="V908" s="26"/>
      <c r="W908" s="26"/>
      <c r="X908" s="26"/>
      <c r="Y908" s="26"/>
      <c r="Z908" s="26"/>
      <c r="AA908" s="26"/>
      <c r="AB908" s="26"/>
      <c r="AC908" s="26"/>
      <c r="AD908" s="26"/>
    </row>
    <row r="909" spans="1:30" ht="12.75" customHeight="1">
      <c r="A909" s="26"/>
      <c r="B909" s="26"/>
      <c r="C909" s="26"/>
      <c r="D909" s="26"/>
      <c r="E909" s="26"/>
      <c r="F909" s="26"/>
      <c r="G909" s="26"/>
      <c r="H909" s="26"/>
      <c r="I909" s="26"/>
      <c r="J909" s="26"/>
      <c r="K909" s="26"/>
      <c r="L909" s="26"/>
      <c r="M909" s="26"/>
      <c r="N909" s="26"/>
      <c r="O909" s="26"/>
      <c r="P909" s="26"/>
      <c r="Q909" s="26"/>
      <c r="R909" s="26"/>
      <c r="S909" s="26"/>
      <c r="T909" s="26"/>
      <c r="U909" s="26"/>
      <c r="V909" s="26"/>
      <c r="W909" s="26"/>
      <c r="X909" s="26"/>
      <c r="Y909" s="26"/>
      <c r="Z909" s="26"/>
      <c r="AA909" s="26"/>
      <c r="AB909" s="26"/>
      <c r="AC909" s="26"/>
      <c r="AD909" s="26"/>
    </row>
    <row r="910" spans="1:30" ht="12.75" customHeight="1">
      <c r="A910" s="26"/>
      <c r="B910" s="26"/>
      <c r="C910" s="26"/>
      <c r="D910" s="26"/>
      <c r="E910" s="26"/>
      <c r="F910" s="26"/>
      <c r="G910" s="26"/>
      <c r="H910" s="26"/>
      <c r="I910" s="26"/>
      <c r="J910" s="26"/>
      <c r="K910" s="26"/>
      <c r="L910" s="26"/>
      <c r="M910" s="26"/>
      <c r="N910" s="26"/>
      <c r="O910" s="26"/>
      <c r="P910" s="26"/>
      <c r="Q910" s="26"/>
      <c r="R910" s="26"/>
      <c r="S910" s="26"/>
      <c r="T910" s="26"/>
      <c r="U910" s="26"/>
      <c r="V910" s="26"/>
      <c r="W910" s="26"/>
      <c r="X910" s="26"/>
      <c r="Y910" s="26"/>
      <c r="Z910" s="26"/>
      <c r="AA910" s="26"/>
      <c r="AB910" s="26"/>
      <c r="AC910" s="26"/>
      <c r="AD910" s="26"/>
    </row>
    <row r="911" spans="1:30" ht="12.75" customHeight="1">
      <c r="A911" s="26"/>
      <c r="B911" s="26"/>
      <c r="C911" s="26"/>
      <c r="D911" s="26"/>
      <c r="E911" s="26"/>
      <c r="F911" s="26"/>
      <c r="G911" s="26"/>
      <c r="H911" s="26"/>
      <c r="I911" s="26"/>
      <c r="J911" s="26"/>
      <c r="K911" s="26"/>
      <c r="L911" s="26"/>
      <c r="M911" s="26"/>
      <c r="N911" s="26"/>
      <c r="O911" s="26"/>
      <c r="P911" s="26"/>
      <c r="Q911" s="26"/>
      <c r="R911" s="26"/>
      <c r="S911" s="26"/>
      <c r="T911" s="26"/>
      <c r="U911" s="26"/>
      <c r="V911" s="26"/>
      <c r="W911" s="26"/>
      <c r="X911" s="26"/>
      <c r="Y911" s="26"/>
      <c r="Z911" s="26"/>
      <c r="AA911" s="26"/>
      <c r="AB911" s="26"/>
      <c r="AC911" s="26"/>
      <c r="AD911" s="26"/>
    </row>
    <row r="912" spans="1:30" ht="12.75" customHeight="1">
      <c r="A912" s="26"/>
      <c r="B912" s="26"/>
      <c r="C912" s="26"/>
      <c r="D912" s="26"/>
      <c r="E912" s="26"/>
      <c r="F912" s="26"/>
      <c r="G912" s="26"/>
      <c r="H912" s="26"/>
      <c r="I912" s="26"/>
      <c r="J912" s="26"/>
      <c r="K912" s="26"/>
      <c r="L912" s="26"/>
      <c r="M912" s="26"/>
      <c r="N912" s="26"/>
      <c r="O912" s="26"/>
      <c r="P912" s="26"/>
      <c r="Q912" s="26"/>
      <c r="R912" s="26"/>
      <c r="S912" s="26"/>
      <c r="T912" s="26"/>
      <c r="U912" s="26"/>
      <c r="V912" s="26"/>
      <c r="W912" s="26"/>
      <c r="X912" s="26"/>
      <c r="Y912" s="26"/>
      <c r="Z912" s="26"/>
      <c r="AA912" s="26"/>
      <c r="AB912" s="26"/>
      <c r="AC912" s="26"/>
      <c r="AD912" s="26"/>
    </row>
    <row r="913" spans="1:30" ht="12.75" customHeight="1">
      <c r="A913" s="26"/>
      <c r="B913" s="26"/>
      <c r="C913" s="26"/>
      <c r="D913" s="26"/>
      <c r="E913" s="26"/>
      <c r="F913" s="26"/>
      <c r="G913" s="26"/>
      <c r="H913" s="26"/>
      <c r="I913" s="26"/>
      <c r="J913" s="26"/>
      <c r="K913" s="26"/>
      <c r="L913" s="26"/>
      <c r="M913" s="26"/>
      <c r="N913" s="26"/>
      <c r="O913" s="26"/>
      <c r="P913" s="26"/>
      <c r="Q913" s="26"/>
      <c r="R913" s="26"/>
      <c r="S913" s="26"/>
      <c r="T913" s="26"/>
      <c r="U913" s="26"/>
      <c r="V913" s="26"/>
      <c r="W913" s="26"/>
      <c r="X913" s="26"/>
      <c r="Y913" s="26"/>
      <c r="Z913" s="26"/>
      <c r="AA913" s="26"/>
      <c r="AB913" s="26"/>
      <c r="AC913" s="26"/>
      <c r="AD913" s="26"/>
    </row>
    <row r="914" spans="1:30" ht="12.75" customHeight="1">
      <c r="A914" s="26"/>
      <c r="B914" s="26"/>
      <c r="C914" s="26"/>
      <c r="D914" s="26"/>
      <c r="E914" s="26"/>
      <c r="F914" s="26"/>
      <c r="G914" s="26"/>
      <c r="H914" s="26"/>
      <c r="I914" s="26"/>
      <c r="J914" s="26"/>
      <c r="K914" s="26"/>
      <c r="L914" s="26"/>
      <c r="M914" s="26"/>
      <c r="N914" s="26"/>
      <c r="O914" s="26"/>
      <c r="P914" s="26"/>
      <c r="Q914" s="26"/>
      <c r="R914" s="26"/>
      <c r="S914" s="26"/>
      <c r="T914" s="26"/>
      <c r="U914" s="26"/>
      <c r="V914" s="26"/>
      <c r="W914" s="26"/>
      <c r="X914" s="26"/>
      <c r="Y914" s="26"/>
      <c r="Z914" s="26"/>
      <c r="AA914" s="26"/>
      <c r="AB914" s="26"/>
      <c r="AC914" s="26"/>
      <c r="AD914" s="26"/>
    </row>
    <row r="915" spans="1:30" ht="12.75" customHeight="1">
      <c r="A915" s="26"/>
      <c r="B915" s="26"/>
      <c r="C915" s="26"/>
      <c r="D915" s="26"/>
      <c r="E915" s="26"/>
      <c r="F915" s="26"/>
      <c r="G915" s="26"/>
      <c r="H915" s="26"/>
      <c r="I915" s="26"/>
      <c r="J915" s="26"/>
      <c r="K915" s="26"/>
      <c r="L915" s="26"/>
      <c r="M915" s="26"/>
      <c r="N915" s="26"/>
      <c r="O915" s="26"/>
      <c r="P915" s="26"/>
      <c r="Q915" s="26"/>
      <c r="R915" s="26"/>
      <c r="S915" s="26"/>
      <c r="T915" s="26"/>
      <c r="U915" s="26"/>
      <c r="V915" s="26"/>
      <c r="W915" s="26"/>
      <c r="X915" s="26"/>
      <c r="Y915" s="26"/>
      <c r="Z915" s="26"/>
      <c r="AA915" s="26"/>
      <c r="AB915" s="26"/>
      <c r="AC915" s="26"/>
      <c r="AD915" s="26"/>
    </row>
    <row r="916" spans="1:30" ht="12.75" customHeight="1">
      <c r="A916" s="26"/>
      <c r="B916" s="26"/>
      <c r="C916" s="26"/>
      <c r="D916" s="26"/>
      <c r="E916" s="26"/>
      <c r="F916" s="26"/>
      <c r="G916" s="26"/>
      <c r="H916" s="26"/>
      <c r="I916" s="26"/>
      <c r="J916" s="26"/>
      <c r="K916" s="26"/>
      <c r="L916" s="26"/>
      <c r="M916" s="26"/>
      <c r="N916" s="26"/>
      <c r="O916" s="26"/>
      <c r="P916" s="26"/>
      <c r="Q916" s="26"/>
      <c r="R916" s="26"/>
      <c r="S916" s="26"/>
      <c r="T916" s="26"/>
      <c r="U916" s="26"/>
      <c r="V916" s="26"/>
      <c r="W916" s="26"/>
      <c r="X916" s="26"/>
      <c r="Y916" s="26"/>
      <c r="Z916" s="26"/>
      <c r="AA916" s="26"/>
      <c r="AB916" s="26"/>
      <c r="AC916" s="26"/>
      <c r="AD916" s="26"/>
    </row>
    <row r="917" spans="1:30" ht="12.75" customHeight="1">
      <c r="A917" s="26"/>
      <c r="B917" s="26"/>
      <c r="C917" s="26"/>
      <c r="D917" s="26"/>
      <c r="E917" s="26"/>
      <c r="F917" s="26"/>
      <c r="G917" s="26"/>
      <c r="H917" s="26"/>
      <c r="I917" s="26"/>
      <c r="J917" s="26"/>
      <c r="K917" s="26"/>
      <c r="L917" s="26"/>
      <c r="M917" s="26"/>
      <c r="N917" s="26"/>
      <c r="O917" s="26"/>
      <c r="P917" s="26"/>
      <c r="Q917" s="26"/>
      <c r="R917" s="26"/>
      <c r="S917" s="26"/>
      <c r="T917" s="26"/>
      <c r="U917" s="26"/>
      <c r="V917" s="26"/>
      <c r="W917" s="26"/>
      <c r="X917" s="26"/>
      <c r="Y917" s="26"/>
      <c r="Z917" s="26"/>
      <c r="AA917" s="26"/>
      <c r="AB917" s="26"/>
      <c r="AC917" s="26"/>
      <c r="AD917" s="26"/>
    </row>
    <row r="918" spans="1:30" ht="12.75" customHeight="1">
      <c r="A918" s="26"/>
      <c r="B918" s="26"/>
      <c r="C918" s="26"/>
      <c r="D918" s="26"/>
      <c r="E918" s="26"/>
      <c r="F918" s="26"/>
      <c r="G918" s="26"/>
      <c r="H918" s="26"/>
      <c r="I918" s="26"/>
      <c r="J918" s="26"/>
      <c r="K918" s="26"/>
      <c r="L918" s="26"/>
      <c r="M918" s="26"/>
      <c r="N918" s="26"/>
      <c r="O918" s="26"/>
      <c r="P918" s="26"/>
      <c r="Q918" s="26"/>
      <c r="R918" s="26"/>
      <c r="S918" s="26"/>
      <c r="T918" s="26"/>
      <c r="U918" s="26"/>
      <c r="V918" s="26"/>
      <c r="W918" s="26"/>
      <c r="X918" s="26"/>
      <c r="Y918" s="26"/>
      <c r="Z918" s="26"/>
      <c r="AA918" s="26"/>
      <c r="AB918" s="26"/>
      <c r="AC918" s="26"/>
      <c r="AD918" s="26"/>
    </row>
    <row r="919" spans="1:30" ht="12.75" customHeight="1">
      <c r="A919" s="26"/>
      <c r="B919" s="26"/>
      <c r="C919" s="26"/>
      <c r="D919" s="26"/>
      <c r="E919" s="26"/>
      <c r="F919" s="26"/>
      <c r="G919" s="26"/>
      <c r="H919" s="26"/>
      <c r="I919" s="26"/>
      <c r="J919" s="26"/>
      <c r="K919" s="26"/>
      <c r="L919" s="26"/>
      <c r="M919" s="26"/>
      <c r="N919" s="26"/>
      <c r="O919" s="26"/>
      <c r="P919" s="26"/>
      <c r="Q919" s="26"/>
      <c r="R919" s="26"/>
      <c r="S919" s="26"/>
      <c r="T919" s="26"/>
      <c r="U919" s="26"/>
      <c r="V919" s="26"/>
      <c r="W919" s="26"/>
      <c r="X919" s="26"/>
      <c r="Y919" s="26"/>
      <c r="Z919" s="26"/>
      <c r="AA919" s="26"/>
      <c r="AB919" s="26"/>
      <c r="AC919" s="26"/>
      <c r="AD919" s="26"/>
    </row>
    <row r="920" spans="1:30" ht="12.75" customHeight="1">
      <c r="A920" s="26"/>
      <c r="B920" s="26"/>
      <c r="C920" s="26"/>
      <c r="D920" s="26"/>
      <c r="E920" s="26"/>
      <c r="F920" s="26"/>
      <c r="G920" s="26"/>
      <c r="H920" s="26"/>
      <c r="I920" s="26"/>
      <c r="J920" s="26"/>
      <c r="K920" s="26"/>
      <c r="L920" s="26"/>
      <c r="M920" s="26"/>
      <c r="N920" s="26"/>
      <c r="O920" s="26"/>
      <c r="P920" s="26"/>
      <c r="Q920" s="26"/>
      <c r="R920" s="26"/>
      <c r="S920" s="26"/>
      <c r="T920" s="26"/>
      <c r="U920" s="26"/>
      <c r="V920" s="26"/>
      <c r="W920" s="26"/>
      <c r="X920" s="26"/>
      <c r="Y920" s="26"/>
      <c r="Z920" s="26"/>
      <c r="AA920" s="26"/>
      <c r="AB920" s="26"/>
      <c r="AC920" s="26"/>
      <c r="AD920" s="26"/>
    </row>
    <row r="921" spans="1:30" ht="12.75" customHeight="1">
      <c r="A921" s="26"/>
      <c r="B921" s="26"/>
      <c r="C921" s="26"/>
      <c r="D921" s="26"/>
      <c r="E921" s="26"/>
      <c r="F921" s="26"/>
      <c r="G921" s="26"/>
      <c r="H921" s="26"/>
      <c r="I921" s="26"/>
      <c r="J921" s="26"/>
      <c r="K921" s="26"/>
      <c r="L921" s="26"/>
      <c r="M921" s="26"/>
      <c r="N921" s="26"/>
      <c r="O921" s="26"/>
      <c r="P921" s="26"/>
      <c r="Q921" s="26"/>
      <c r="R921" s="26"/>
      <c r="S921" s="26"/>
      <c r="T921" s="26"/>
      <c r="U921" s="26"/>
      <c r="V921" s="26"/>
      <c r="W921" s="26"/>
      <c r="X921" s="26"/>
      <c r="Y921" s="26"/>
      <c r="Z921" s="26"/>
      <c r="AA921" s="26"/>
      <c r="AB921" s="26"/>
      <c r="AC921" s="26"/>
      <c r="AD921" s="26"/>
    </row>
    <row r="922" spans="1:30" ht="12.75" customHeight="1">
      <c r="A922" s="26"/>
      <c r="B922" s="26"/>
      <c r="C922" s="26"/>
      <c r="D922" s="26"/>
      <c r="E922" s="26"/>
      <c r="F922" s="26"/>
      <c r="G922" s="26"/>
      <c r="H922" s="26"/>
      <c r="I922" s="26"/>
      <c r="J922" s="26"/>
      <c r="K922" s="26"/>
      <c r="L922" s="26"/>
      <c r="M922" s="26"/>
      <c r="N922" s="26"/>
      <c r="O922" s="26"/>
      <c r="P922" s="26"/>
      <c r="Q922" s="26"/>
      <c r="R922" s="26"/>
      <c r="S922" s="26"/>
      <c r="T922" s="26"/>
      <c r="U922" s="26"/>
      <c r="V922" s="26"/>
      <c r="W922" s="26"/>
      <c r="X922" s="26"/>
      <c r="Y922" s="26"/>
      <c r="Z922" s="26"/>
      <c r="AA922" s="26"/>
      <c r="AB922" s="26"/>
      <c r="AC922" s="26"/>
      <c r="AD922" s="26"/>
    </row>
    <row r="923" spans="1:30" ht="12.75" customHeight="1">
      <c r="A923" s="26"/>
      <c r="B923" s="26"/>
      <c r="C923" s="26"/>
      <c r="D923" s="26"/>
      <c r="E923" s="26"/>
      <c r="F923" s="26"/>
      <c r="G923" s="26"/>
      <c r="H923" s="26"/>
      <c r="I923" s="26"/>
      <c r="J923" s="26"/>
      <c r="K923" s="26"/>
      <c r="L923" s="26"/>
      <c r="M923" s="26"/>
      <c r="N923" s="26"/>
      <c r="O923" s="26"/>
      <c r="P923" s="26"/>
      <c r="Q923" s="26"/>
      <c r="R923" s="26"/>
      <c r="S923" s="26"/>
      <c r="T923" s="26"/>
      <c r="U923" s="26"/>
      <c r="V923" s="26"/>
      <c r="W923" s="26"/>
      <c r="X923" s="26"/>
      <c r="Y923" s="26"/>
      <c r="Z923" s="26"/>
      <c r="AA923" s="26"/>
      <c r="AB923" s="26"/>
      <c r="AC923" s="26"/>
      <c r="AD923" s="26"/>
    </row>
    <row r="924" spans="1:30" ht="12.75" customHeight="1">
      <c r="A924" s="26"/>
      <c r="B924" s="26"/>
      <c r="C924" s="26"/>
      <c r="D924" s="26"/>
      <c r="E924" s="26"/>
      <c r="F924" s="26"/>
      <c r="G924" s="26"/>
      <c r="H924" s="26"/>
      <c r="I924" s="26"/>
      <c r="J924" s="26"/>
      <c r="K924" s="26"/>
      <c r="L924" s="26"/>
      <c r="M924" s="26"/>
      <c r="N924" s="26"/>
      <c r="O924" s="26"/>
      <c r="P924" s="26"/>
      <c r="Q924" s="26"/>
      <c r="R924" s="26"/>
      <c r="S924" s="26"/>
      <c r="T924" s="26"/>
      <c r="U924" s="26"/>
      <c r="V924" s="26"/>
      <c r="W924" s="26"/>
      <c r="X924" s="26"/>
      <c r="Y924" s="26"/>
      <c r="Z924" s="26"/>
      <c r="AA924" s="26"/>
      <c r="AB924" s="26"/>
      <c r="AC924" s="26"/>
      <c r="AD924" s="26"/>
    </row>
    <row r="925" spans="1:30" ht="12.75" customHeight="1">
      <c r="A925" s="26"/>
      <c r="B925" s="26"/>
      <c r="C925" s="26"/>
      <c r="D925" s="26"/>
      <c r="E925" s="26"/>
      <c r="F925" s="26"/>
      <c r="G925" s="26"/>
      <c r="H925" s="26"/>
      <c r="I925" s="26"/>
      <c r="J925" s="26"/>
      <c r="K925" s="26"/>
      <c r="L925" s="26"/>
      <c r="M925" s="26"/>
      <c r="N925" s="26"/>
      <c r="O925" s="26"/>
      <c r="P925" s="26"/>
      <c r="Q925" s="26"/>
      <c r="R925" s="26"/>
      <c r="S925" s="26"/>
      <c r="T925" s="26"/>
      <c r="U925" s="26"/>
      <c r="V925" s="26"/>
      <c r="W925" s="26"/>
      <c r="X925" s="26"/>
      <c r="Y925" s="26"/>
      <c r="Z925" s="26"/>
      <c r="AA925" s="26"/>
      <c r="AB925" s="26"/>
      <c r="AC925" s="26"/>
      <c r="AD925" s="26"/>
    </row>
    <row r="926" spans="1:30" ht="12.75" customHeight="1">
      <c r="A926" s="26"/>
      <c r="B926" s="26"/>
      <c r="C926" s="26"/>
      <c r="D926" s="26"/>
      <c r="E926" s="26"/>
      <c r="F926" s="26"/>
      <c r="G926" s="26"/>
      <c r="H926" s="26"/>
      <c r="I926" s="26"/>
      <c r="J926" s="26"/>
      <c r="K926" s="26"/>
      <c r="L926" s="26"/>
      <c r="M926" s="26"/>
      <c r="N926" s="26"/>
      <c r="O926" s="26"/>
      <c r="P926" s="26"/>
      <c r="Q926" s="26"/>
      <c r="R926" s="26"/>
      <c r="S926" s="26"/>
      <c r="T926" s="26"/>
      <c r="U926" s="26"/>
      <c r="V926" s="26"/>
      <c r="W926" s="26"/>
      <c r="X926" s="26"/>
      <c r="Y926" s="26"/>
      <c r="Z926" s="26"/>
      <c r="AA926" s="26"/>
      <c r="AB926" s="26"/>
      <c r="AC926" s="26"/>
      <c r="AD926" s="26"/>
    </row>
    <row r="927" spans="1:30" ht="12.75" customHeight="1">
      <c r="A927" s="26"/>
      <c r="B927" s="26"/>
      <c r="C927" s="26"/>
      <c r="D927" s="26"/>
      <c r="E927" s="26"/>
      <c r="F927" s="26"/>
      <c r="G927" s="26"/>
      <c r="H927" s="26"/>
      <c r="I927" s="26"/>
      <c r="J927" s="26"/>
      <c r="K927" s="26"/>
      <c r="L927" s="26"/>
      <c r="M927" s="26"/>
      <c r="N927" s="26"/>
      <c r="O927" s="26"/>
      <c r="P927" s="26"/>
      <c r="Q927" s="26"/>
      <c r="R927" s="26"/>
      <c r="S927" s="26"/>
      <c r="T927" s="26"/>
      <c r="U927" s="26"/>
      <c r="V927" s="26"/>
      <c r="W927" s="26"/>
      <c r="X927" s="26"/>
      <c r="Y927" s="26"/>
      <c r="Z927" s="26"/>
      <c r="AA927" s="26"/>
      <c r="AB927" s="26"/>
      <c r="AC927" s="26"/>
      <c r="AD927" s="26"/>
    </row>
    <row r="928" spans="1:30" ht="12.75" customHeight="1">
      <c r="A928" s="26"/>
      <c r="B928" s="26"/>
      <c r="C928" s="26"/>
      <c r="D928" s="26"/>
      <c r="E928" s="26"/>
      <c r="F928" s="26"/>
      <c r="G928" s="26"/>
      <c r="H928" s="26"/>
      <c r="I928" s="26"/>
      <c r="J928" s="26"/>
      <c r="K928" s="26"/>
      <c r="L928" s="26"/>
      <c r="M928" s="26"/>
      <c r="N928" s="26"/>
      <c r="O928" s="26"/>
      <c r="P928" s="26"/>
      <c r="Q928" s="26"/>
      <c r="R928" s="26"/>
      <c r="S928" s="26"/>
      <c r="T928" s="26"/>
      <c r="U928" s="26"/>
      <c r="V928" s="26"/>
      <c r="W928" s="26"/>
      <c r="X928" s="26"/>
      <c r="Y928" s="26"/>
      <c r="Z928" s="26"/>
      <c r="AA928" s="26"/>
      <c r="AB928" s="26"/>
      <c r="AC928" s="26"/>
      <c r="AD928" s="26"/>
    </row>
    <row r="929" spans="1:30" ht="12.75" customHeight="1">
      <c r="A929" s="26"/>
      <c r="B929" s="26"/>
      <c r="C929" s="26"/>
      <c r="D929" s="26"/>
      <c r="E929" s="26"/>
      <c r="F929" s="26"/>
      <c r="G929" s="26"/>
      <c r="H929" s="26"/>
      <c r="I929" s="26"/>
      <c r="J929" s="26"/>
      <c r="K929" s="26"/>
      <c r="L929" s="26"/>
      <c r="M929" s="26"/>
      <c r="N929" s="26"/>
      <c r="O929" s="26"/>
      <c r="P929" s="26"/>
      <c r="Q929" s="26"/>
      <c r="R929" s="26"/>
      <c r="S929" s="26"/>
      <c r="T929" s="26"/>
      <c r="U929" s="26"/>
      <c r="V929" s="26"/>
      <c r="W929" s="26"/>
      <c r="X929" s="26"/>
      <c r="Y929" s="26"/>
      <c r="Z929" s="26"/>
      <c r="AA929" s="26"/>
      <c r="AB929" s="26"/>
      <c r="AC929" s="26"/>
      <c r="AD929" s="26"/>
    </row>
    <row r="930" spans="1:30" ht="12.75" customHeight="1">
      <c r="A930" s="26"/>
      <c r="B930" s="26"/>
      <c r="C930" s="26"/>
      <c r="D930" s="26"/>
      <c r="E930" s="26"/>
      <c r="F930" s="26"/>
      <c r="G930" s="26"/>
      <c r="H930" s="26"/>
      <c r="I930" s="26"/>
      <c r="J930" s="26"/>
      <c r="K930" s="26"/>
      <c r="L930" s="26"/>
      <c r="M930" s="26"/>
      <c r="N930" s="26"/>
      <c r="O930" s="26"/>
      <c r="P930" s="26"/>
      <c r="Q930" s="26"/>
      <c r="R930" s="26"/>
      <c r="S930" s="26"/>
      <c r="T930" s="26"/>
      <c r="U930" s="26"/>
      <c r="V930" s="26"/>
      <c r="W930" s="26"/>
      <c r="X930" s="26"/>
      <c r="Y930" s="26"/>
      <c r="Z930" s="26"/>
      <c r="AA930" s="26"/>
      <c r="AB930" s="26"/>
      <c r="AC930" s="26"/>
      <c r="AD930" s="26"/>
    </row>
    <row r="931" spans="1:30" ht="12.75" customHeight="1">
      <c r="A931" s="26"/>
      <c r="B931" s="26"/>
      <c r="C931" s="26"/>
      <c r="D931" s="26"/>
      <c r="E931" s="26"/>
      <c r="F931" s="26"/>
      <c r="G931" s="26"/>
      <c r="H931" s="26"/>
      <c r="I931" s="26"/>
      <c r="J931" s="26"/>
      <c r="K931" s="26"/>
      <c r="L931" s="26"/>
      <c r="M931" s="26"/>
      <c r="N931" s="26"/>
      <c r="O931" s="26"/>
      <c r="P931" s="26"/>
      <c r="Q931" s="26"/>
      <c r="R931" s="26"/>
      <c r="S931" s="26"/>
      <c r="T931" s="26"/>
      <c r="U931" s="26"/>
      <c r="V931" s="26"/>
      <c r="W931" s="26"/>
      <c r="X931" s="26"/>
      <c r="Y931" s="26"/>
      <c r="Z931" s="26"/>
      <c r="AA931" s="26"/>
      <c r="AB931" s="26"/>
      <c r="AC931" s="26"/>
      <c r="AD931" s="26"/>
    </row>
    <row r="932" spans="1:30" ht="12.75" customHeight="1">
      <c r="A932" s="26"/>
      <c r="B932" s="26"/>
      <c r="C932" s="26"/>
      <c r="D932" s="26"/>
      <c r="E932" s="26"/>
      <c r="F932" s="26"/>
      <c r="G932" s="26"/>
      <c r="H932" s="26"/>
      <c r="I932" s="26"/>
      <c r="J932" s="26"/>
      <c r="K932" s="26"/>
      <c r="L932" s="26"/>
      <c r="M932" s="26"/>
      <c r="N932" s="26"/>
      <c r="O932" s="26"/>
      <c r="P932" s="26"/>
      <c r="Q932" s="26"/>
      <c r="R932" s="26"/>
      <c r="S932" s="26"/>
      <c r="T932" s="26"/>
      <c r="U932" s="26"/>
      <c r="V932" s="26"/>
      <c r="W932" s="26"/>
      <c r="X932" s="26"/>
      <c r="Y932" s="26"/>
      <c r="Z932" s="26"/>
      <c r="AA932" s="26"/>
      <c r="AB932" s="26"/>
      <c r="AC932" s="26"/>
      <c r="AD932" s="26"/>
    </row>
    <row r="933" spans="1:30" ht="12.75" customHeight="1">
      <c r="A933" s="26"/>
      <c r="B933" s="26"/>
      <c r="C933" s="26"/>
      <c r="D933" s="26"/>
      <c r="E933" s="26"/>
      <c r="F933" s="26"/>
      <c r="G933" s="26"/>
      <c r="H933" s="26"/>
      <c r="I933" s="26"/>
      <c r="J933" s="26"/>
      <c r="K933" s="26"/>
      <c r="L933" s="26"/>
      <c r="M933" s="26"/>
      <c r="N933" s="26"/>
      <c r="O933" s="26"/>
      <c r="P933" s="26"/>
      <c r="Q933" s="26"/>
      <c r="R933" s="26"/>
      <c r="S933" s="26"/>
      <c r="T933" s="26"/>
      <c r="U933" s="26"/>
      <c r="V933" s="26"/>
      <c r="W933" s="26"/>
      <c r="X933" s="26"/>
      <c r="Y933" s="26"/>
      <c r="Z933" s="26"/>
      <c r="AA933" s="26"/>
      <c r="AB933" s="26"/>
      <c r="AC933" s="26"/>
      <c r="AD933" s="26"/>
    </row>
    <row r="934" spans="1:30" ht="12.75" customHeight="1">
      <c r="A934" s="26"/>
      <c r="B934" s="26"/>
      <c r="C934" s="26"/>
      <c r="D934" s="26"/>
      <c r="E934" s="26"/>
      <c r="F934" s="26"/>
      <c r="G934" s="26"/>
      <c r="H934" s="26"/>
      <c r="I934" s="26"/>
      <c r="J934" s="26"/>
      <c r="K934" s="26"/>
      <c r="L934" s="26"/>
      <c r="M934" s="26"/>
      <c r="N934" s="26"/>
      <c r="O934" s="26"/>
      <c r="P934" s="26"/>
      <c r="Q934" s="26"/>
      <c r="R934" s="26"/>
      <c r="S934" s="26"/>
      <c r="T934" s="26"/>
      <c r="U934" s="26"/>
      <c r="V934" s="26"/>
      <c r="W934" s="26"/>
      <c r="X934" s="26"/>
      <c r="Y934" s="26"/>
      <c r="Z934" s="26"/>
      <c r="AA934" s="26"/>
      <c r="AB934" s="26"/>
      <c r="AC934" s="26"/>
      <c r="AD934" s="26"/>
    </row>
    <row r="935" spans="1:30" ht="12.75" customHeight="1">
      <c r="A935" s="26"/>
      <c r="B935" s="26"/>
      <c r="C935" s="26"/>
      <c r="D935" s="26"/>
      <c r="E935" s="26"/>
      <c r="F935" s="26"/>
      <c r="G935" s="26"/>
      <c r="H935" s="26"/>
      <c r="I935" s="26"/>
      <c r="J935" s="26"/>
      <c r="K935" s="26"/>
      <c r="L935" s="26"/>
      <c r="M935" s="26"/>
      <c r="N935" s="26"/>
      <c r="O935" s="26"/>
      <c r="P935" s="26"/>
      <c r="Q935" s="26"/>
      <c r="R935" s="26"/>
      <c r="S935" s="26"/>
      <c r="T935" s="26"/>
      <c r="U935" s="26"/>
      <c r="V935" s="26"/>
      <c r="W935" s="26"/>
      <c r="X935" s="26"/>
      <c r="Y935" s="26"/>
      <c r="Z935" s="26"/>
      <c r="AA935" s="26"/>
      <c r="AB935" s="26"/>
      <c r="AC935" s="26"/>
      <c r="AD935" s="26"/>
    </row>
    <row r="936" spans="1:30" ht="12.75" customHeight="1">
      <c r="A936" s="26"/>
      <c r="B936" s="26"/>
      <c r="C936" s="26"/>
      <c r="D936" s="26"/>
      <c r="E936" s="26"/>
      <c r="F936" s="26"/>
      <c r="G936" s="26"/>
      <c r="H936" s="26"/>
      <c r="I936" s="26"/>
      <c r="J936" s="26"/>
      <c r="K936" s="26"/>
      <c r="L936" s="26"/>
      <c r="M936" s="26"/>
      <c r="N936" s="26"/>
      <c r="O936" s="26"/>
      <c r="P936" s="26"/>
      <c r="Q936" s="26"/>
      <c r="R936" s="26"/>
      <c r="S936" s="26"/>
      <c r="T936" s="26"/>
      <c r="U936" s="26"/>
      <c r="V936" s="26"/>
      <c r="W936" s="26"/>
      <c r="X936" s="26"/>
      <c r="Y936" s="26"/>
      <c r="Z936" s="26"/>
      <c r="AA936" s="26"/>
      <c r="AB936" s="26"/>
      <c r="AC936" s="26"/>
      <c r="AD936" s="26"/>
    </row>
    <row r="937" spans="1:30" ht="12.75" customHeight="1">
      <c r="A937" s="26"/>
      <c r="B937" s="26"/>
      <c r="C937" s="26"/>
      <c r="D937" s="26"/>
      <c r="E937" s="26"/>
      <c r="F937" s="26"/>
      <c r="G937" s="26"/>
      <c r="H937" s="26"/>
      <c r="I937" s="26"/>
      <c r="J937" s="26"/>
      <c r="K937" s="26"/>
      <c r="L937" s="26"/>
      <c r="M937" s="26"/>
      <c r="N937" s="26"/>
      <c r="O937" s="26"/>
      <c r="P937" s="26"/>
      <c r="Q937" s="26"/>
      <c r="R937" s="26"/>
      <c r="S937" s="26"/>
      <c r="T937" s="26"/>
      <c r="U937" s="26"/>
      <c r="V937" s="26"/>
      <c r="W937" s="26"/>
      <c r="X937" s="26"/>
      <c r="Y937" s="26"/>
      <c r="Z937" s="26"/>
      <c r="AA937" s="26"/>
      <c r="AB937" s="26"/>
      <c r="AC937" s="26"/>
      <c r="AD937" s="26"/>
    </row>
    <row r="938" spans="1:30" ht="12.75" customHeight="1">
      <c r="A938" s="26"/>
      <c r="B938" s="26"/>
      <c r="C938" s="26"/>
      <c r="D938" s="26"/>
      <c r="E938" s="26"/>
      <c r="F938" s="26"/>
      <c r="G938" s="26"/>
      <c r="H938" s="26"/>
      <c r="I938" s="26"/>
      <c r="J938" s="26"/>
      <c r="K938" s="26"/>
      <c r="L938" s="26"/>
      <c r="M938" s="26"/>
      <c r="N938" s="26"/>
      <c r="O938" s="26"/>
      <c r="P938" s="26"/>
      <c r="Q938" s="26"/>
      <c r="R938" s="26"/>
      <c r="S938" s="26"/>
      <c r="T938" s="26"/>
      <c r="U938" s="26"/>
      <c r="V938" s="26"/>
      <c r="W938" s="26"/>
      <c r="X938" s="26"/>
      <c r="Y938" s="26"/>
      <c r="Z938" s="26"/>
      <c r="AA938" s="26"/>
      <c r="AB938" s="26"/>
      <c r="AC938" s="26"/>
      <c r="AD938" s="26"/>
    </row>
    <row r="939" spans="1:30" ht="12.75" customHeight="1">
      <c r="A939" s="26"/>
      <c r="B939" s="26"/>
      <c r="C939" s="26"/>
      <c r="D939" s="26"/>
      <c r="E939" s="26"/>
      <c r="F939" s="26"/>
      <c r="G939" s="26"/>
      <c r="H939" s="26"/>
      <c r="I939" s="26"/>
      <c r="J939" s="26"/>
      <c r="K939" s="26"/>
      <c r="L939" s="26"/>
      <c r="M939" s="26"/>
      <c r="N939" s="26"/>
      <c r="O939" s="26"/>
      <c r="P939" s="26"/>
      <c r="Q939" s="26"/>
      <c r="R939" s="26"/>
      <c r="S939" s="26"/>
      <c r="T939" s="26"/>
      <c r="U939" s="26"/>
      <c r="V939" s="26"/>
      <c r="W939" s="26"/>
      <c r="X939" s="26"/>
      <c r="Y939" s="26"/>
      <c r="Z939" s="26"/>
      <c r="AA939" s="26"/>
      <c r="AB939" s="26"/>
      <c r="AC939" s="26"/>
      <c r="AD939" s="26"/>
    </row>
    <row r="940" spans="1:30" ht="12.75" customHeight="1">
      <c r="A940" s="26"/>
      <c r="B940" s="26"/>
      <c r="C940" s="26"/>
      <c r="D940" s="26"/>
      <c r="E940" s="26"/>
      <c r="F940" s="26"/>
      <c r="G940" s="26"/>
      <c r="H940" s="26"/>
      <c r="I940" s="26"/>
      <c r="J940" s="26"/>
      <c r="K940" s="26"/>
      <c r="L940" s="26"/>
      <c r="M940" s="26"/>
      <c r="N940" s="26"/>
      <c r="O940" s="26"/>
      <c r="P940" s="26"/>
      <c r="Q940" s="26"/>
      <c r="R940" s="26"/>
      <c r="S940" s="26"/>
      <c r="T940" s="26"/>
      <c r="U940" s="26"/>
      <c r="V940" s="26"/>
      <c r="W940" s="26"/>
      <c r="X940" s="26"/>
      <c r="Y940" s="26"/>
      <c r="Z940" s="26"/>
      <c r="AA940" s="26"/>
      <c r="AB940" s="26"/>
      <c r="AC940" s="26"/>
      <c r="AD940" s="26"/>
    </row>
    <row r="941" spans="1:30" ht="12.75" customHeight="1">
      <c r="A941" s="26"/>
      <c r="B941" s="26"/>
      <c r="C941" s="26"/>
      <c r="D941" s="26"/>
      <c r="E941" s="26"/>
      <c r="F941" s="26"/>
      <c r="G941" s="26"/>
      <c r="H941" s="26"/>
      <c r="I941" s="26"/>
      <c r="J941" s="26"/>
      <c r="K941" s="26"/>
      <c r="L941" s="26"/>
      <c r="M941" s="26"/>
      <c r="N941" s="26"/>
      <c r="O941" s="26"/>
      <c r="P941" s="26"/>
      <c r="Q941" s="26"/>
      <c r="R941" s="26"/>
      <c r="S941" s="26"/>
      <c r="T941" s="26"/>
      <c r="U941" s="26"/>
      <c r="V941" s="26"/>
      <c r="W941" s="26"/>
      <c r="X941" s="26"/>
      <c r="Y941" s="26"/>
      <c r="Z941" s="26"/>
      <c r="AA941" s="26"/>
      <c r="AB941" s="26"/>
      <c r="AC941" s="26"/>
      <c r="AD941" s="26"/>
    </row>
    <row r="942" spans="1:30" ht="12.75" customHeight="1">
      <c r="A942" s="26"/>
      <c r="B942" s="26"/>
      <c r="C942" s="26"/>
      <c r="D942" s="26"/>
      <c r="E942" s="26"/>
      <c r="F942" s="26"/>
      <c r="G942" s="26"/>
      <c r="H942" s="26"/>
      <c r="I942" s="26"/>
      <c r="J942" s="26"/>
      <c r="K942" s="26"/>
      <c r="L942" s="26"/>
      <c r="M942" s="26"/>
      <c r="N942" s="26"/>
      <c r="O942" s="26"/>
      <c r="P942" s="26"/>
      <c r="Q942" s="26"/>
      <c r="R942" s="26"/>
      <c r="S942" s="26"/>
      <c r="T942" s="26"/>
      <c r="U942" s="26"/>
      <c r="V942" s="26"/>
      <c r="W942" s="26"/>
      <c r="X942" s="26"/>
      <c r="Y942" s="26"/>
      <c r="Z942" s="26"/>
      <c r="AA942" s="26"/>
      <c r="AB942" s="26"/>
      <c r="AC942" s="26"/>
      <c r="AD942" s="26"/>
    </row>
    <row r="943" spans="1:30" ht="12.75" customHeight="1">
      <c r="A943" s="26"/>
      <c r="B943" s="26"/>
      <c r="C943" s="26"/>
      <c r="D943" s="26"/>
      <c r="E943" s="26"/>
      <c r="F943" s="26"/>
      <c r="G943" s="26"/>
      <c r="H943" s="26"/>
      <c r="I943" s="26"/>
      <c r="J943" s="26"/>
      <c r="K943" s="26"/>
      <c r="L943" s="26"/>
      <c r="M943" s="26"/>
      <c r="N943" s="26"/>
      <c r="O943" s="26"/>
      <c r="P943" s="26"/>
      <c r="Q943" s="26"/>
      <c r="R943" s="26"/>
      <c r="S943" s="26"/>
      <c r="T943" s="26"/>
      <c r="U943" s="26"/>
      <c r="V943" s="26"/>
      <c r="W943" s="26"/>
      <c r="X943" s="26"/>
      <c r="Y943" s="26"/>
      <c r="Z943" s="26"/>
      <c r="AA943" s="26"/>
      <c r="AB943" s="26"/>
      <c r="AC943" s="26"/>
      <c r="AD943" s="26"/>
    </row>
    <row r="944" spans="1:30" ht="12.75" customHeight="1">
      <c r="A944" s="26"/>
      <c r="B944" s="26"/>
      <c r="C944" s="26"/>
      <c r="D944" s="26"/>
      <c r="E944" s="26"/>
      <c r="F944" s="26"/>
      <c r="G944" s="26"/>
      <c r="H944" s="26"/>
      <c r="I944" s="26"/>
      <c r="J944" s="26"/>
      <c r="K944" s="26"/>
      <c r="L944" s="26"/>
      <c r="M944" s="26"/>
      <c r="N944" s="26"/>
      <c r="O944" s="26"/>
      <c r="P944" s="26"/>
      <c r="Q944" s="26"/>
      <c r="R944" s="26"/>
      <c r="S944" s="26"/>
      <c r="T944" s="26"/>
      <c r="U944" s="26"/>
      <c r="V944" s="26"/>
      <c r="W944" s="26"/>
      <c r="X944" s="26"/>
      <c r="Y944" s="26"/>
      <c r="Z944" s="26"/>
      <c r="AA944" s="26"/>
      <c r="AB944" s="26"/>
      <c r="AC944" s="26"/>
      <c r="AD944" s="26"/>
    </row>
    <row r="945" spans="1:30" ht="12.75" customHeight="1">
      <c r="A945" s="26"/>
      <c r="B945" s="26"/>
      <c r="C945" s="26"/>
      <c r="D945" s="26"/>
      <c r="E945" s="26"/>
      <c r="F945" s="26"/>
      <c r="G945" s="26"/>
      <c r="H945" s="26"/>
      <c r="I945" s="26"/>
      <c r="J945" s="26"/>
      <c r="K945" s="26"/>
      <c r="L945" s="26"/>
      <c r="M945" s="26"/>
      <c r="N945" s="26"/>
      <c r="O945" s="26"/>
      <c r="P945" s="26"/>
      <c r="Q945" s="26"/>
      <c r="R945" s="26"/>
      <c r="S945" s="26"/>
      <c r="T945" s="26"/>
      <c r="U945" s="26"/>
      <c r="V945" s="26"/>
      <c r="W945" s="26"/>
      <c r="X945" s="26"/>
      <c r="Y945" s="26"/>
      <c r="Z945" s="26"/>
      <c r="AA945" s="26"/>
      <c r="AB945" s="26"/>
      <c r="AC945" s="26"/>
      <c r="AD945" s="26"/>
    </row>
    <row r="946" spans="1:30" ht="12.75" customHeight="1">
      <c r="A946" s="26"/>
      <c r="B946" s="26"/>
      <c r="C946" s="26"/>
      <c r="D946" s="26"/>
      <c r="E946" s="26"/>
      <c r="F946" s="26"/>
      <c r="G946" s="26"/>
      <c r="H946" s="26"/>
      <c r="I946" s="26"/>
      <c r="J946" s="26"/>
      <c r="K946" s="26"/>
      <c r="L946" s="26"/>
      <c r="M946" s="26"/>
      <c r="N946" s="26"/>
      <c r="O946" s="26"/>
      <c r="P946" s="26"/>
      <c r="Q946" s="26"/>
      <c r="R946" s="26"/>
      <c r="S946" s="26"/>
      <c r="T946" s="26"/>
      <c r="U946" s="26"/>
      <c r="V946" s="26"/>
      <c r="W946" s="26"/>
      <c r="X946" s="26"/>
      <c r="Y946" s="26"/>
      <c r="Z946" s="26"/>
      <c r="AA946" s="26"/>
      <c r="AB946" s="26"/>
      <c r="AC946" s="26"/>
      <c r="AD946" s="26"/>
    </row>
    <row r="947" spans="1:30" ht="12.75" customHeight="1">
      <c r="A947" s="26"/>
      <c r="B947" s="26"/>
      <c r="C947" s="26"/>
      <c r="D947" s="26"/>
      <c r="E947" s="26"/>
      <c r="F947" s="26"/>
      <c r="G947" s="26"/>
      <c r="H947" s="26"/>
      <c r="I947" s="26"/>
      <c r="J947" s="26"/>
      <c r="K947" s="26"/>
      <c r="L947" s="26"/>
      <c r="M947" s="26"/>
      <c r="N947" s="26"/>
      <c r="O947" s="26"/>
      <c r="P947" s="26"/>
      <c r="Q947" s="26"/>
      <c r="R947" s="26"/>
      <c r="S947" s="26"/>
      <c r="T947" s="26"/>
      <c r="U947" s="26"/>
      <c r="V947" s="26"/>
      <c r="W947" s="26"/>
      <c r="X947" s="26"/>
      <c r="Y947" s="26"/>
      <c r="Z947" s="26"/>
      <c r="AA947" s="26"/>
      <c r="AB947" s="26"/>
      <c r="AC947" s="26"/>
      <c r="AD947" s="26"/>
    </row>
    <row r="948" spans="1:30" ht="12.75" customHeight="1">
      <c r="A948" s="26"/>
      <c r="B948" s="26"/>
      <c r="C948" s="26"/>
      <c r="D948" s="26"/>
      <c r="E948" s="26"/>
      <c r="F948" s="26"/>
      <c r="G948" s="26"/>
      <c r="H948" s="26"/>
      <c r="I948" s="26"/>
      <c r="J948" s="26"/>
      <c r="K948" s="26"/>
      <c r="L948" s="26"/>
      <c r="M948" s="26"/>
      <c r="N948" s="26"/>
      <c r="O948" s="26"/>
      <c r="P948" s="26"/>
      <c r="Q948" s="26"/>
      <c r="R948" s="26"/>
      <c r="S948" s="26"/>
      <c r="T948" s="26"/>
      <c r="U948" s="26"/>
      <c r="V948" s="26"/>
      <c r="W948" s="26"/>
      <c r="X948" s="26"/>
      <c r="Y948" s="26"/>
      <c r="Z948" s="26"/>
      <c r="AA948" s="26"/>
      <c r="AB948" s="26"/>
      <c r="AC948" s="26"/>
      <c r="AD948" s="26"/>
    </row>
    <row r="949" spans="1:30" ht="12.75" customHeight="1">
      <c r="A949" s="26"/>
      <c r="B949" s="26"/>
      <c r="C949" s="26"/>
      <c r="D949" s="26"/>
      <c r="E949" s="26"/>
      <c r="F949" s="26"/>
      <c r="G949" s="26"/>
      <c r="H949" s="26"/>
      <c r="I949" s="26"/>
      <c r="J949" s="26"/>
      <c r="K949" s="26"/>
      <c r="L949" s="26"/>
      <c r="M949" s="26"/>
      <c r="N949" s="26"/>
      <c r="O949" s="26"/>
      <c r="P949" s="26"/>
      <c r="Q949" s="26"/>
      <c r="R949" s="26"/>
      <c r="S949" s="26"/>
      <c r="T949" s="26"/>
      <c r="U949" s="26"/>
      <c r="V949" s="26"/>
      <c r="W949" s="26"/>
      <c r="X949" s="26"/>
      <c r="Y949" s="26"/>
      <c r="Z949" s="26"/>
      <c r="AA949" s="26"/>
      <c r="AB949" s="26"/>
      <c r="AC949" s="26"/>
      <c r="AD949" s="26"/>
    </row>
    <row r="950" spans="1:30" ht="12.75" customHeight="1">
      <c r="A950" s="26"/>
      <c r="B950" s="26"/>
      <c r="C950" s="26"/>
      <c r="D950" s="26"/>
      <c r="E950" s="26"/>
      <c r="F950" s="26"/>
      <c r="G950" s="26"/>
      <c r="H950" s="26"/>
      <c r="I950" s="26"/>
      <c r="J950" s="26"/>
      <c r="K950" s="26"/>
      <c r="L950" s="26"/>
      <c r="M950" s="26"/>
      <c r="N950" s="26"/>
      <c r="O950" s="26"/>
      <c r="P950" s="26"/>
      <c r="Q950" s="26"/>
      <c r="R950" s="26"/>
      <c r="S950" s="26"/>
      <c r="T950" s="26"/>
      <c r="U950" s="26"/>
      <c r="V950" s="26"/>
      <c r="W950" s="26"/>
      <c r="X950" s="26"/>
      <c r="Y950" s="26"/>
      <c r="Z950" s="26"/>
      <c r="AA950" s="26"/>
      <c r="AB950" s="26"/>
      <c r="AC950" s="26"/>
      <c r="AD950" s="26"/>
    </row>
    <row r="951" spans="1:30" ht="12.75" customHeight="1">
      <c r="A951" s="26"/>
      <c r="B951" s="26"/>
      <c r="C951" s="26"/>
      <c r="D951" s="26"/>
      <c r="E951" s="26"/>
      <c r="F951" s="26"/>
      <c r="G951" s="26"/>
      <c r="H951" s="26"/>
      <c r="I951" s="26"/>
      <c r="J951" s="26"/>
      <c r="K951" s="26"/>
      <c r="L951" s="26"/>
      <c r="M951" s="26"/>
      <c r="N951" s="26"/>
      <c r="O951" s="26"/>
      <c r="P951" s="26"/>
      <c r="Q951" s="26"/>
      <c r="R951" s="26"/>
      <c r="S951" s="26"/>
      <c r="T951" s="26"/>
      <c r="U951" s="26"/>
      <c r="V951" s="26"/>
      <c r="W951" s="26"/>
      <c r="X951" s="26"/>
      <c r="Y951" s="26"/>
      <c r="Z951" s="26"/>
      <c r="AA951" s="26"/>
      <c r="AB951" s="26"/>
      <c r="AC951" s="26"/>
      <c r="AD951" s="26"/>
    </row>
    <row r="952" spans="1:30" ht="12.75" customHeight="1">
      <c r="A952" s="26"/>
      <c r="B952" s="26"/>
      <c r="C952" s="26"/>
      <c r="D952" s="26"/>
      <c r="E952" s="26"/>
      <c r="F952" s="26"/>
      <c r="G952" s="26"/>
      <c r="H952" s="26"/>
      <c r="I952" s="26"/>
      <c r="J952" s="26"/>
      <c r="K952" s="26"/>
      <c r="L952" s="26"/>
      <c r="M952" s="26"/>
      <c r="N952" s="26"/>
      <c r="O952" s="26"/>
      <c r="P952" s="26"/>
      <c r="Q952" s="26"/>
      <c r="R952" s="26"/>
      <c r="S952" s="26"/>
      <c r="T952" s="26"/>
      <c r="U952" s="26"/>
      <c r="V952" s="26"/>
      <c r="W952" s="26"/>
      <c r="X952" s="26"/>
      <c r="Y952" s="26"/>
      <c r="Z952" s="26"/>
      <c r="AA952" s="26"/>
      <c r="AB952" s="26"/>
      <c r="AC952" s="26"/>
      <c r="AD952" s="26"/>
    </row>
    <row r="953" spans="1:30" ht="12.75" customHeight="1">
      <c r="A953" s="26"/>
      <c r="B953" s="26"/>
      <c r="C953" s="26"/>
      <c r="D953" s="26"/>
      <c r="E953" s="26"/>
      <c r="F953" s="26"/>
      <c r="G953" s="26"/>
      <c r="H953" s="26"/>
      <c r="I953" s="26"/>
      <c r="J953" s="26"/>
      <c r="K953" s="26"/>
      <c r="L953" s="26"/>
      <c r="M953" s="26"/>
      <c r="N953" s="26"/>
      <c r="O953" s="26"/>
      <c r="P953" s="26"/>
      <c r="Q953" s="26"/>
      <c r="R953" s="26"/>
      <c r="S953" s="26"/>
      <c r="T953" s="26"/>
      <c r="U953" s="26"/>
      <c r="V953" s="26"/>
      <c r="W953" s="26"/>
      <c r="X953" s="26"/>
      <c r="Y953" s="26"/>
      <c r="Z953" s="26"/>
      <c r="AA953" s="26"/>
      <c r="AB953" s="26"/>
      <c r="AC953" s="26"/>
      <c r="AD953" s="26"/>
    </row>
    <row r="954" spans="1:30" ht="12.75" customHeight="1">
      <c r="A954" s="26"/>
      <c r="B954" s="26"/>
      <c r="C954" s="26"/>
      <c r="D954" s="26"/>
      <c r="E954" s="26"/>
      <c r="F954" s="26"/>
      <c r="G954" s="26"/>
      <c r="H954" s="26"/>
      <c r="I954" s="26"/>
      <c r="J954" s="26"/>
      <c r="K954" s="26"/>
      <c r="L954" s="26"/>
      <c r="M954" s="26"/>
      <c r="N954" s="26"/>
      <c r="O954" s="26"/>
      <c r="P954" s="26"/>
      <c r="Q954" s="26"/>
      <c r="R954" s="26"/>
      <c r="S954" s="26"/>
      <c r="T954" s="26"/>
      <c r="U954" s="26"/>
      <c r="V954" s="26"/>
      <c r="W954" s="26"/>
      <c r="X954" s="26"/>
      <c r="Y954" s="26"/>
      <c r="Z954" s="26"/>
      <c r="AA954" s="26"/>
      <c r="AB954" s="26"/>
      <c r="AC954" s="26"/>
      <c r="AD954" s="26"/>
    </row>
    <row r="955" spans="1:30" ht="12.75" customHeight="1">
      <c r="A955" s="26"/>
      <c r="B955" s="26"/>
      <c r="C955" s="26"/>
      <c r="D955" s="26"/>
      <c r="E955" s="26"/>
      <c r="F955" s="26"/>
      <c r="G955" s="26"/>
      <c r="H955" s="26"/>
      <c r="I955" s="26"/>
      <c r="J955" s="26"/>
      <c r="K955" s="26"/>
      <c r="L955" s="26"/>
      <c r="M955" s="26"/>
      <c r="N955" s="26"/>
      <c r="O955" s="26"/>
      <c r="P955" s="26"/>
      <c r="Q955" s="26"/>
      <c r="R955" s="26"/>
      <c r="S955" s="26"/>
      <c r="T955" s="26"/>
      <c r="U955" s="26"/>
      <c r="V955" s="26"/>
      <c r="W955" s="26"/>
      <c r="X955" s="26"/>
      <c r="Y955" s="26"/>
      <c r="Z955" s="26"/>
      <c r="AA955" s="26"/>
      <c r="AB955" s="26"/>
      <c r="AC955" s="26"/>
      <c r="AD955" s="26"/>
    </row>
    <row r="956" spans="1:30" ht="12.75" customHeight="1">
      <c r="A956" s="26"/>
      <c r="B956" s="26"/>
      <c r="C956" s="26"/>
      <c r="D956" s="26"/>
      <c r="E956" s="26"/>
      <c r="F956" s="26"/>
      <c r="G956" s="26"/>
      <c r="H956" s="26"/>
      <c r="I956" s="26"/>
      <c r="J956" s="26"/>
      <c r="K956" s="26"/>
      <c r="L956" s="26"/>
      <c r="M956" s="26"/>
      <c r="N956" s="26"/>
      <c r="O956" s="26"/>
      <c r="P956" s="26"/>
      <c r="Q956" s="26"/>
      <c r="R956" s="26"/>
      <c r="S956" s="26"/>
      <c r="T956" s="26"/>
      <c r="U956" s="26"/>
      <c r="V956" s="26"/>
      <c r="W956" s="26"/>
      <c r="X956" s="26"/>
      <c r="Y956" s="26"/>
      <c r="Z956" s="26"/>
      <c r="AA956" s="26"/>
      <c r="AB956" s="26"/>
      <c r="AC956" s="26"/>
      <c r="AD956" s="26"/>
    </row>
    <row r="957" spans="1:30" ht="12.75" customHeight="1">
      <c r="A957" s="26"/>
      <c r="B957" s="26"/>
      <c r="C957" s="26"/>
      <c r="D957" s="26"/>
      <c r="E957" s="26"/>
      <c r="F957" s="26"/>
      <c r="G957" s="26"/>
      <c r="H957" s="26"/>
      <c r="I957" s="26"/>
      <c r="J957" s="26"/>
      <c r="K957" s="26"/>
      <c r="L957" s="26"/>
      <c r="M957" s="26"/>
      <c r="N957" s="26"/>
      <c r="O957" s="26"/>
      <c r="P957" s="26"/>
      <c r="Q957" s="26"/>
      <c r="R957" s="26"/>
      <c r="S957" s="26"/>
      <c r="T957" s="26"/>
      <c r="U957" s="26"/>
      <c r="V957" s="26"/>
      <c r="W957" s="26"/>
      <c r="X957" s="26"/>
      <c r="Y957" s="26"/>
      <c r="Z957" s="26"/>
      <c r="AA957" s="26"/>
      <c r="AB957" s="26"/>
      <c r="AC957" s="26"/>
      <c r="AD957" s="26"/>
    </row>
    <row r="958" spans="1:30" ht="12.75" customHeight="1">
      <c r="A958" s="26"/>
      <c r="B958" s="26"/>
      <c r="C958" s="26"/>
      <c r="D958" s="26"/>
      <c r="E958" s="26"/>
      <c r="F958" s="26"/>
      <c r="G958" s="26"/>
      <c r="H958" s="26"/>
      <c r="I958" s="26"/>
      <c r="J958" s="26"/>
      <c r="K958" s="26"/>
      <c r="L958" s="26"/>
      <c r="M958" s="26"/>
      <c r="N958" s="26"/>
      <c r="O958" s="26"/>
      <c r="P958" s="26"/>
      <c r="Q958" s="26"/>
      <c r="R958" s="26"/>
      <c r="S958" s="26"/>
      <c r="T958" s="26"/>
      <c r="U958" s="26"/>
      <c r="V958" s="26"/>
      <c r="W958" s="26"/>
      <c r="X958" s="26"/>
      <c r="Y958" s="26"/>
      <c r="Z958" s="26"/>
      <c r="AA958" s="26"/>
      <c r="AB958" s="26"/>
      <c r="AC958" s="26"/>
      <c r="AD958" s="26"/>
    </row>
    <row r="959" spans="1:30" ht="12.75" customHeight="1">
      <c r="A959" s="26"/>
      <c r="B959" s="26"/>
      <c r="C959" s="26"/>
      <c r="D959" s="26"/>
      <c r="E959" s="26"/>
      <c r="F959" s="26"/>
      <c r="G959" s="26"/>
      <c r="H959" s="26"/>
      <c r="I959" s="26"/>
      <c r="J959" s="26"/>
      <c r="K959" s="26"/>
      <c r="L959" s="26"/>
      <c r="M959" s="26"/>
      <c r="N959" s="26"/>
      <c r="O959" s="26"/>
      <c r="P959" s="26"/>
      <c r="Q959" s="26"/>
      <c r="R959" s="26"/>
      <c r="S959" s="26"/>
      <c r="T959" s="26"/>
      <c r="U959" s="26"/>
      <c r="V959" s="26"/>
      <c r="W959" s="26"/>
      <c r="X959" s="26"/>
      <c r="Y959" s="26"/>
      <c r="Z959" s="26"/>
      <c r="AA959" s="26"/>
      <c r="AB959" s="26"/>
      <c r="AC959" s="26"/>
      <c r="AD959" s="26"/>
    </row>
    <row r="960" spans="1:30" ht="12.75" customHeight="1">
      <c r="A960" s="26"/>
      <c r="B960" s="26"/>
      <c r="C960" s="26"/>
      <c r="D960" s="26"/>
      <c r="E960" s="26"/>
      <c r="F960" s="26"/>
      <c r="G960" s="26"/>
      <c r="H960" s="26"/>
      <c r="I960" s="26"/>
      <c r="J960" s="26"/>
      <c r="K960" s="26"/>
      <c r="L960" s="26"/>
      <c r="M960" s="26"/>
      <c r="N960" s="26"/>
      <c r="O960" s="26"/>
      <c r="P960" s="26"/>
      <c r="Q960" s="26"/>
      <c r="R960" s="26"/>
      <c r="S960" s="26"/>
      <c r="T960" s="26"/>
      <c r="U960" s="26"/>
      <c r="V960" s="26"/>
      <c r="W960" s="26"/>
      <c r="X960" s="26"/>
      <c r="Y960" s="26"/>
      <c r="Z960" s="26"/>
      <c r="AA960" s="26"/>
      <c r="AB960" s="26"/>
      <c r="AC960" s="26"/>
      <c r="AD960" s="26"/>
    </row>
    <row r="961" spans="1:30" ht="12.75" customHeight="1">
      <c r="A961" s="26"/>
      <c r="B961" s="26"/>
      <c r="C961" s="26"/>
      <c r="D961" s="26"/>
      <c r="E961" s="26"/>
      <c r="F961" s="26"/>
      <c r="G961" s="26"/>
      <c r="H961" s="26"/>
      <c r="I961" s="26"/>
      <c r="J961" s="26"/>
      <c r="K961" s="26"/>
      <c r="L961" s="26"/>
      <c r="M961" s="26"/>
      <c r="N961" s="26"/>
      <c r="O961" s="26"/>
      <c r="P961" s="26"/>
      <c r="Q961" s="26"/>
      <c r="R961" s="26"/>
      <c r="S961" s="26"/>
      <c r="T961" s="26"/>
      <c r="U961" s="26"/>
      <c r="V961" s="26"/>
      <c r="W961" s="26"/>
      <c r="X961" s="26"/>
      <c r="Y961" s="26"/>
      <c r="Z961" s="26"/>
      <c r="AA961" s="26"/>
      <c r="AB961" s="26"/>
      <c r="AC961" s="26"/>
      <c r="AD961" s="26"/>
    </row>
    <row r="962" spans="1:30" ht="12.75" customHeight="1">
      <c r="A962" s="26"/>
      <c r="B962" s="26"/>
      <c r="C962" s="26"/>
      <c r="D962" s="26"/>
      <c r="E962" s="26"/>
      <c r="F962" s="26"/>
      <c r="G962" s="26"/>
      <c r="H962" s="26"/>
      <c r="I962" s="26"/>
      <c r="J962" s="26"/>
      <c r="K962" s="26"/>
      <c r="L962" s="26"/>
      <c r="M962" s="26"/>
      <c r="N962" s="26"/>
      <c r="O962" s="26"/>
      <c r="P962" s="26"/>
      <c r="Q962" s="26"/>
      <c r="R962" s="26"/>
      <c r="S962" s="26"/>
      <c r="T962" s="26"/>
      <c r="U962" s="26"/>
      <c r="V962" s="26"/>
      <c r="W962" s="26"/>
      <c r="X962" s="26"/>
      <c r="Y962" s="26"/>
      <c r="Z962" s="26"/>
      <c r="AA962" s="26"/>
      <c r="AB962" s="26"/>
      <c r="AC962" s="26"/>
      <c r="AD962" s="26"/>
    </row>
    <row r="963" spans="1:30" ht="12.75" customHeight="1">
      <c r="A963" s="26"/>
      <c r="B963" s="26"/>
      <c r="C963" s="26"/>
      <c r="D963" s="26"/>
      <c r="E963" s="26"/>
      <c r="F963" s="26"/>
      <c r="G963" s="26"/>
      <c r="H963" s="26"/>
      <c r="I963" s="26"/>
      <c r="J963" s="26"/>
      <c r="K963" s="26"/>
      <c r="L963" s="26"/>
      <c r="M963" s="26"/>
      <c r="N963" s="26"/>
      <c r="O963" s="26"/>
      <c r="P963" s="26"/>
      <c r="Q963" s="26"/>
      <c r="R963" s="26"/>
      <c r="S963" s="26"/>
      <c r="T963" s="26"/>
      <c r="U963" s="26"/>
      <c r="V963" s="26"/>
      <c r="W963" s="26"/>
      <c r="X963" s="26"/>
      <c r="Y963" s="26"/>
      <c r="Z963" s="26"/>
      <c r="AA963" s="26"/>
      <c r="AB963" s="26"/>
      <c r="AC963" s="26"/>
      <c r="AD963" s="26"/>
    </row>
    <row r="964" spans="1:30" ht="12.75" customHeight="1">
      <c r="A964" s="26"/>
      <c r="B964" s="26"/>
      <c r="C964" s="26"/>
      <c r="D964" s="26"/>
      <c r="E964" s="26"/>
      <c r="F964" s="26"/>
      <c r="G964" s="26"/>
      <c r="H964" s="26"/>
      <c r="I964" s="26"/>
      <c r="J964" s="26"/>
      <c r="K964" s="26"/>
      <c r="L964" s="26"/>
      <c r="M964" s="26"/>
      <c r="N964" s="26"/>
      <c r="O964" s="26"/>
      <c r="P964" s="26"/>
      <c r="Q964" s="26"/>
      <c r="R964" s="26"/>
      <c r="S964" s="26"/>
      <c r="T964" s="26"/>
      <c r="U964" s="26"/>
      <c r="V964" s="26"/>
      <c r="W964" s="26"/>
      <c r="X964" s="26"/>
      <c r="Y964" s="26"/>
      <c r="Z964" s="26"/>
      <c r="AA964" s="26"/>
      <c r="AB964" s="26"/>
      <c r="AC964" s="26"/>
      <c r="AD964" s="26"/>
    </row>
    <row r="965" spans="1:30" ht="12.75" customHeight="1">
      <c r="A965" s="26"/>
      <c r="B965" s="26"/>
      <c r="C965" s="26"/>
      <c r="D965" s="26"/>
      <c r="E965" s="26"/>
      <c r="F965" s="26"/>
      <c r="G965" s="26"/>
      <c r="H965" s="26"/>
      <c r="I965" s="26"/>
      <c r="J965" s="26"/>
      <c r="K965" s="26"/>
      <c r="L965" s="26"/>
      <c r="M965" s="26"/>
      <c r="N965" s="26"/>
      <c r="O965" s="26"/>
      <c r="P965" s="26"/>
      <c r="Q965" s="26"/>
      <c r="R965" s="26"/>
      <c r="S965" s="26"/>
      <c r="T965" s="26"/>
      <c r="U965" s="26"/>
      <c r="V965" s="26"/>
      <c r="W965" s="26"/>
      <c r="X965" s="26"/>
      <c r="Y965" s="26"/>
      <c r="Z965" s="26"/>
      <c r="AA965" s="26"/>
      <c r="AB965" s="26"/>
      <c r="AC965" s="26"/>
      <c r="AD965" s="26"/>
    </row>
    <row r="966" spans="1:30" ht="12.75" customHeight="1">
      <c r="A966" s="26"/>
      <c r="B966" s="26"/>
      <c r="C966" s="26"/>
      <c r="D966" s="26"/>
      <c r="E966" s="26"/>
      <c r="F966" s="26"/>
      <c r="G966" s="26"/>
      <c r="H966" s="26"/>
      <c r="I966" s="26"/>
      <c r="J966" s="26"/>
      <c r="K966" s="26"/>
      <c r="L966" s="26"/>
      <c r="M966" s="26"/>
      <c r="N966" s="26"/>
      <c r="O966" s="26"/>
      <c r="P966" s="26"/>
      <c r="Q966" s="26"/>
      <c r="R966" s="26"/>
      <c r="S966" s="26"/>
      <c r="T966" s="26"/>
      <c r="U966" s="26"/>
      <c r="V966" s="26"/>
      <c r="W966" s="26"/>
      <c r="X966" s="26"/>
      <c r="Y966" s="26"/>
      <c r="Z966" s="26"/>
      <c r="AA966" s="26"/>
      <c r="AB966" s="26"/>
      <c r="AC966" s="26"/>
      <c r="AD966" s="26"/>
    </row>
    <row r="967" spans="1:30" ht="12.75" customHeight="1">
      <c r="A967" s="26"/>
      <c r="B967" s="26"/>
      <c r="C967" s="26"/>
      <c r="D967" s="26"/>
      <c r="E967" s="26"/>
      <c r="F967" s="26"/>
      <c r="G967" s="26"/>
      <c r="H967" s="26"/>
      <c r="I967" s="26"/>
      <c r="J967" s="26"/>
      <c r="K967" s="26"/>
      <c r="L967" s="26"/>
      <c r="M967" s="26"/>
      <c r="N967" s="26"/>
      <c r="O967" s="26"/>
      <c r="P967" s="26"/>
      <c r="Q967" s="26"/>
      <c r="R967" s="26"/>
      <c r="S967" s="26"/>
      <c r="T967" s="26"/>
      <c r="U967" s="26"/>
      <c r="V967" s="26"/>
      <c r="W967" s="26"/>
      <c r="X967" s="26"/>
      <c r="Y967" s="26"/>
      <c r="Z967" s="26"/>
      <c r="AA967" s="26"/>
      <c r="AB967" s="26"/>
      <c r="AC967" s="26"/>
      <c r="AD967" s="26"/>
    </row>
    <row r="968" spans="1:30" ht="12.75" customHeight="1">
      <c r="A968" s="26"/>
      <c r="B968" s="26"/>
      <c r="C968" s="26"/>
      <c r="D968" s="26"/>
      <c r="E968" s="26"/>
      <c r="F968" s="26"/>
      <c r="G968" s="26"/>
      <c r="H968" s="26"/>
      <c r="I968" s="26"/>
      <c r="J968" s="26"/>
      <c r="K968" s="26"/>
      <c r="L968" s="26"/>
      <c r="M968" s="26"/>
      <c r="N968" s="26"/>
      <c r="O968" s="26"/>
      <c r="P968" s="26"/>
      <c r="Q968" s="26"/>
      <c r="R968" s="26"/>
      <c r="S968" s="26"/>
      <c r="T968" s="26"/>
      <c r="U968" s="26"/>
      <c r="V968" s="26"/>
      <c r="W968" s="26"/>
      <c r="X968" s="26"/>
      <c r="Y968" s="26"/>
      <c r="Z968" s="26"/>
      <c r="AA968" s="26"/>
      <c r="AB968" s="26"/>
      <c r="AC968" s="26"/>
      <c r="AD968" s="26"/>
    </row>
    <row r="969" spans="1:30" ht="12.75" customHeight="1">
      <c r="A969" s="26"/>
      <c r="B969" s="26"/>
      <c r="C969" s="26"/>
      <c r="D969" s="26"/>
      <c r="E969" s="26"/>
      <c r="F969" s="26"/>
      <c r="G969" s="26"/>
      <c r="H969" s="26"/>
      <c r="I969" s="26"/>
      <c r="J969" s="26"/>
      <c r="K969" s="26"/>
      <c r="L969" s="26"/>
      <c r="M969" s="26"/>
      <c r="N969" s="26"/>
      <c r="O969" s="26"/>
      <c r="P969" s="26"/>
      <c r="Q969" s="26"/>
      <c r="R969" s="26"/>
      <c r="S969" s="26"/>
      <c r="T969" s="26"/>
      <c r="U969" s="26"/>
      <c r="V969" s="26"/>
      <c r="W969" s="26"/>
      <c r="X969" s="26"/>
      <c r="Y969" s="26"/>
      <c r="Z969" s="26"/>
      <c r="AA969" s="26"/>
      <c r="AB969" s="26"/>
      <c r="AC969" s="26"/>
      <c r="AD969" s="26"/>
    </row>
    <row r="970" spans="1:30" ht="12.75" customHeight="1">
      <c r="A970" s="26"/>
      <c r="B970" s="26"/>
      <c r="C970" s="26"/>
      <c r="D970" s="26"/>
      <c r="E970" s="26"/>
      <c r="F970" s="26"/>
      <c r="G970" s="26"/>
      <c r="H970" s="26"/>
      <c r="I970" s="26"/>
      <c r="J970" s="26"/>
      <c r="K970" s="26"/>
      <c r="L970" s="26"/>
      <c r="M970" s="26"/>
      <c r="N970" s="26"/>
      <c r="O970" s="26"/>
      <c r="P970" s="26"/>
      <c r="Q970" s="26"/>
      <c r="R970" s="26"/>
      <c r="S970" s="26"/>
      <c r="T970" s="26"/>
      <c r="U970" s="26"/>
      <c r="V970" s="26"/>
      <c r="W970" s="26"/>
      <c r="X970" s="26"/>
      <c r="Y970" s="26"/>
      <c r="Z970" s="26"/>
      <c r="AA970" s="26"/>
      <c r="AB970" s="26"/>
      <c r="AC970" s="26"/>
      <c r="AD970" s="26"/>
    </row>
    <row r="971" spans="1:30" ht="12.75" customHeight="1">
      <c r="A971" s="26"/>
      <c r="B971" s="26"/>
      <c r="C971" s="26"/>
      <c r="D971" s="26"/>
      <c r="E971" s="26"/>
      <c r="F971" s="26"/>
      <c r="G971" s="26"/>
      <c r="H971" s="26"/>
      <c r="I971" s="26"/>
      <c r="J971" s="26"/>
      <c r="K971" s="26"/>
      <c r="L971" s="26"/>
      <c r="M971" s="26"/>
      <c r="N971" s="26"/>
      <c r="O971" s="26"/>
      <c r="P971" s="26"/>
      <c r="Q971" s="26"/>
      <c r="R971" s="26"/>
      <c r="S971" s="26"/>
      <c r="T971" s="26"/>
      <c r="U971" s="26"/>
      <c r="V971" s="26"/>
      <c r="W971" s="26"/>
      <c r="X971" s="26"/>
      <c r="Y971" s="26"/>
      <c r="Z971" s="26"/>
      <c r="AA971" s="26"/>
      <c r="AB971" s="26"/>
      <c r="AC971" s="26"/>
      <c r="AD971" s="26"/>
    </row>
    <row r="972" spans="1:30" ht="12.75" customHeight="1">
      <c r="A972" s="26"/>
      <c r="B972" s="26"/>
      <c r="C972" s="26"/>
      <c r="D972" s="26"/>
      <c r="E972" s="26"/>
      <c r="F972" s="26"/>
      <c r="G972" s="26"/>
      <c r="H972" s="26"/>
      <c r="I972" s="26"/>
      <c r="J972" s="26"/>
      <c r="K972" s="26"/>
      <c r="L972" s="26"/>
      <c r="M972" s="26"/>
      <c r="N972" s="26"/>
      <c r="O972" s="26"/>
      <c r="P972" s="26"/>
      <c r="Q972" s="26"/>
      <c r="R972" s="26"/>
      <c r="S972" s="26"/>
      <c r="T972" s="26"/>
      <c r="U972" s="26"/>
      <c r="V972" s="26"/>
      <c r="W972" s="26"/>
      <c r="X972" s="26"/>
      <c r="Y972" s="26"/>
      <c r="Z972" s="26"/>
      <c r="AA972" s="26"/>
      <c r="AB972" s="26"/>
      <c r="AC972" s="26"/>
      <c r="AD972" s="26"/>
    </row>
    <row r="973" spans="1:30" ht="12.75" customHeight="1">
      <c r="A973" s="26"/>
      <c r="B973" s="26"/>
      <c r="C973" s="26"/>
      <c r="D973" s="26"/>
      <c r="E973" s="26"/>
      <c r="F973" s="26"/>
      <c r="G973" s="26"/>
      <c r="H973" s="26"/>
      <c r="I973" s="26"/>
      <c r="J973" s="26"/>
      <c r="K973" s="26"/>
      <c r="L973" s="26"/>
      <c r="M973" s="26"/>
      <c r="N973" s="26"/>
      <c r="O973" s="26"/>
      <c r="P973" s="26"/>
      <c r="Q973" s="26"/>
      <c r="R973" s="26"/>
      <c r="S973" s="26"/>
      <c r="T973" s="26"/>
      <c r="U973" s="26"/>
      <c r="V973" s="26"/>
      <c r="W973" s="26"/>
      <c r="X973" s="26"/>
      <c r="Y973" s="26"/>
      <c r="Z973" s="26"/>
      <c r="AA973" s="26"/>
      <c r="AB973" s="26"/>
      <c r="AC973" s="26"/>
      <c r="AD973" s="26"/>
    </row>
    <row r="974" spans="1:30" ht="12.75" customHeight="1">
      <c r="A974" s="26"/>
      <c r="B974" s="26"/>
      <c r="C974" s="26"/>
      <c r="D974" s="26"/>
      <c r="E974" s="26"/>
      <c r="F974" s="26"/>
      <c r="G974" s="26"/>
      <c r="H974" s="26"/>
      <c r="I974" s="26"/>
      <c r="J974" s="26"/>
      <c r="K974" s="26"/>
      <c r="L974" s="26"/>
      <c r="M974" s="26"/>
      <c r="N974" s="26"/>
      <c r="O974" s="26"/>
      <c r="P974" s="26"/>
      <c r="Q974" s="26"/>
      <c r="R974" s="26"/>
      <c r="S974" s="26"/>
      <c r="T974" s="26"/>
      <c r="U974" s="26"/>
      <c r="V974" s="26"/>
      <c r="W974" s="26"/>
      <c r="X974" s="26"/>
      <c r="Y974" s="26"/>
      <c r="Z974" s="26"/>
      <c r="AA974" s="26"/>
      <c r="AB974" s="26"/>
      <c r="AC974" s="26"/>
      <c r="AD974" s="26"/>
    </row>
    <row r="975" spans="1:30" ht="12.75" customHeight="1">
      <c r="A975" s="26"/>
      <c r="B975" s="26"/>
      <c r="C975" s="26"/>
      <c r="D975" s="26"/>
      <c r="E975" s="26"/>
      <c r="F975" s="26"/>
      <c r="G975" s="26"/>
      <c r="H975" s="26"/>
      <c r="I975" s="26"/>
      <c r="J975" s="26"/>
      <c r="K975" s="26"/>
      <c r="L975" s="26"/>
      <c r="M975" s="26"/>
      <c r="N975" s="26"/>
      <c r="O975" s="26"/>
      <c r="P975" s="26"/>
      <c r="Q975" s="26"/>
      <c r="R975" s="26"/>
      <c r="S975" s="26"/>
      <c r="T975" s="26"/>
      <c r="U975" s="26"/>
      <c r="V975" s="26"/>
      <c r="W975" s="26"/>
      <c r="X975" s="26"/>
      <c r="Y975" s="26"/>
      <c r="Z975" s="26"/>
      <c r="AA975" s="26"/>
      <c r="AB975" s="26"/>
      <c r="AC975" s="26"/>
      <c r="AD975" s="26"/>
    </row>
    <row r="976" spans="1:30" ht="12.75" customHeight="1">
      <c r="A976" s="26"/>
      <c r="B976" s="26"/>
      <c r="C976" s="26"/>
      <c r="D976" s="26"/>
      <c r="E976" s="26"/>
      <c r="F976" s="26"/>
      <c r="G976" s="26"/>
      <c r="H976" s="26"/>
      <c r="I976" s="26"/>
      <c r="J976" s="26"/>
      <c r="K976" s="26"/>
      <c r="L976" s="26"/>
      <c r="M976" s="26"/>
      <c r="N976" s="26"/>
      <c r="O976" s="26"/>
      <c r="P976" s="26"/>
      <c r="Q976" s="26"/>
      <c r="R976" s="26"/>
      <c r="S976" s="26"/>
      <c r="T976" s="26"/>
      <c r="U976" s="26"/>
      <c r="V976" s="26"/>
      <c r="W976" s="26"/>
      <c r="X976" s="26"/>
      <c r="Y976" s="26"/>
      <c r="Z976" s="26"/>
      <c r="AA976" s="26"/>
      <c r="AB976" s="26"/>
      <c r="AC976" s="26"/>
      <c r="AD976" s="26"/>
    </row>
    <row r="977" spans="1:30" ht="12.75" customHeight="1">
      <c r="A977" s="26"/>
      <c r="B977" s="26"/>
      <c r="C977" s="26"/>
      <c r="D977" s="26"/>
      <c r="E977" s="26"/>
      <c r="F977" s="26"/>
      <c r="G977" s="26"/>
      <c r="H977" s="26"/>
      <c r="I977" s="26"/>
      <c r="J977" s="26"/>
      <c r="K977" s="26"/>
      <c r="L977" s="26"/>
      <c r="M977" s="26"/>
      <c r="N977" s="26"/>
      <c r="O977" s="26"/>
      <c r="P977" s="26"/>
      <c r="Q977" s="26"/>
      <c r="R977" s="26"/>
      <c r="S977" s="26"/>
      <c r="T977" s="26"/>
      <c r="U977" s="26"/>
      <c r="V977" s="26"/>
      <c r="W977" s="26"/>
      <c r="X977" s="26"/>
      <c r="Y977" s="26"/>
      <c r="Z977" s="26"/>
      <c r="AA977" s="26"/>
      <c r="AB977" s="26"/>
      <c r="AC977" s="26"/>
      <c r="AD977" s="26"/>
    </row>
    <row r="978" spans="1:30" ht="12.75" customHeight="1">
      <c r="A978" s="26"/>
      <c r="B978" s="26"/>
      <c r="C978" s="26"/>
      <c r="D978" s="26"/>
      <c r="E978" s="26"/>
      <c r="F978" s="26"/>
      <c r="G978" s="26"/>
      <c r="H978" s="26"/>
      <c r="I978" s="26"/>
      <c r="J978" s="26"/>
      <c r="K978" s="26"/>
      <c r="L978" s="26"/>
      <c r="M978" s="26"/>
      <c r="N978" s="26"/>
      <c r="O978" s="26"/>
      <c r="P978" s="26"/>
      <c r="Q978" s="26"/>
      <c r="R978" s="26"/>
      <c r="S978" s="26"/>
      <c r="T978" s="26"/>
      <c r="U978" s="26"/>
      <c r="V978" s="26"/>
      <c r="W978" s="26"/>
      <c r="X978" s="26"/>
      <c r="Y978" s="26"/>
      <c r="Z978" s="26"/>
      <c r="AA978" s="26"/>
      <c r="AB978" s="26"/>
      <c r="AC978" s="26"/>
      <c r="AD978" s="26"/>
    </row>
    <row r="979" spans="1:30" ht="12.75" customHeight="1">
      <c r="A979" s="26"/>
      <c r="B979" s="26"/>
      <c r="C979" s="26"/>
      <c r="D979" s="26"/>
      <c r="E979" s="26"/>
      <c r="F979" s="26"/>
      <c r="G979" s="26"/>
      <c r="H979" s="26"/>
      <c r="I979" s="26"/>
      <c r="J979" s="26"/>
      <c r="K979" s="26"/>
      <c r="L979" s="26"/>
      <c r="M979" s="26"/>
      <c r="N979" s="26"/>
      <c r="O979" s="26"/>
      <c r="P979" s="26"/>
      <c r="Q979" s="26"/>
      <c r="R979" s="26"/>
      <c r="S979" s="26"/>
      <c r="T979" s="26"/>
      <c r="U979" s="26"/>
      <c r="V979" s="26"/>
      <c r="W979" s="26"/>
      <c r="X979" s="26"/>
      <c r="Y979" s="26"/>
      <c r="Z979" s="26"/>
      <c r="AA979" s="26"/>
      <c r="AB979" s="26"/>
      <c r="AC979" s="26"/>
      <c r="AD979" s="26"/>
    </row>
    <row r="980" spans="1:30" ht="12.75" customHeight="1">
      <c r="A980" s="26"/>
      <c r="B980" s="26"/>
      <c r="C980" s="26"/>
      <c r="D980" s="26"/>
      <c r="E980" s="26"/>
      <c r="F980" s="26"/>
      <c r="G980" s="26"/>
      <c r="H980" s="26"/>
      <c r="I980" s="26"/>
      <c r="J980" s="26"/>
      <c r="K980" s="26"/>
      <c r="L980" s="26"/>
      <c r="M980" s="26"/>
      <c r="N980" s="26"/>
      <c r="O980" s="26"/>
      <c r="P980" s="26"/>
      <c r="Q980" s="26"/>
      <c r="R980" s="26"/>
      <c r="S980" s="26"/>
      <c r="T980" s="26"/>
      <c r="U980" s="26"/>
      <c r="V980" s="26"/>
      <c r="W980" s="26"/>
      <c r="X980" s="26"/>
      <c r="Y980" s="26"/>
      <c r="Z980" s="26"/>
      <c r="AA980" s="26"/>
      <c r="AB980" s="26"/>
      <c r="AC980" s="26"/>
      <c r="AD980" s="26"/>
    </row>
    <row r="981" spans="1:30" ht="12.75" customHeight="1">
      <c r="A981" s="26"/>
      <c r="B981" s="26"/>
      <c r="C981" s="26"/>
      <c r="D981" s="26"/>
      <c r="E981" s="26"/>
      <c r="F981" s="26"/>
      <c r="G981" s="26"/>
      <c r="H981" s="26"/>
      <c r="I981" s="26"/>
      <c r="J981" s="26"/>
      <c r="K981" s="26"/>
      <c r="L981" s="26"/>
      <c r="M981" s="26"/>
      <c r="N981" s="26"/>
      <c r="O981" s="26"/>
      <c r="P981" s="26"/>
      <c r="Q981" s="26"/>
      <c r="R981" s="26"/>
      <c r="S981" s="26"/>
      <c r="T981" s="26"/>
      <c r="U981" s="26"/>
      <c r="V981" s="26"/>
      <c r="W981" s="26"/>
      <c r="X981" s="26"/>
      <c r="Y981" s="26"/>
      <c r="Z981" s="26"/>
      <c r="AA981" s="26"/>
      <c r="AB981" s="26"/>
      <c r="AC981" s="26"/>
      <c r="AD981" s="26"/>
    </row>
    <row r="982" spans="1:30" ht="12.75" customHeight="1">
      <c r="A982" s="26"/>
      <c r="B982" s="26"/>
      <c r="C982" s="26"/>
      <c r="D982" s="26"/>
      <c r="E982" s="26"/>
      <c r="F982" s="26"/>
      <c r="G982" s="26"/>
      <c r="H982" s="26"/>
      <c r="I982" s="26"/>
      <c r="J982" s="26"/>
      <c r="K982" s="26"/>
      <c r="L982" s="26"/>
      <c r="M982" s="26"/>
      <c r="N982" s="26"/>
      <c r="O982" s="26"/>
      <c r="P982" s="26"/>
      <c r="Q982" s="26"/>
      <c r="R982" s="26"/>
      <c r="S982" s="26"/>
      <c r="T982" s="26"/>
      <c r="U982" s="26"/>
      <c r="V982" s="26"/>
      <c r="W982" s="26"/>
      <c r="X982" s="26"/>
      <c r="Y982" s="26"/>
      <c r="Z982" s="26"/>
      <c r="AA982" s="26"/>
      <c r="AB982" s="26"/>
      <c r="AC982" s="26"/>
      <c r="AD982" s="26"/>
    </row>
    <row r="983" spans="1:30" ht="12.75" customHeight="1">
      <c r="A983" s="26"/>
      <c r="B983" s="26"/>
      <c r="C983" s="26"/>
      <c r="D983" s="26"/>
      <c r="E983" s="26"/>
      <c r="F983" s="26"/>
      <c r="G983" s="26"/>
      <c r="H983" s="26"/>
      <c r="I983" s="26"/>
      <c r="J983" s="26"/>
      <c r="K983" s="26"/>
      <c r="L983" s="26"/>
      <c r="M983" s="26"/>
      <c r="N983" s="26"/>
      <c r="O983" s="26"/>
      <c r="P983" s="26"/>
      <c r="Q983" s="26"/>
      <c r="R983" s="26"/>
      <c r="S983" s="26"/>
      <c r="T983" s="26"/>
      <c r="U983" s="26"/>
      <c r="V983" s="26"/>
      <c r="W983" s="26"/>
      <c r="X983" s="26"/>
      <c r="Y983" s="26"/>
      <c r="Z983" s="26"/>
      <c r="AA983" s="26"/>
      <c r="AB983" s="26"/>
      <c r="AC983" s="26"/>
      <c r="AD983" s="26"/>
    </row>
    <row r="984" spans="1:30" ht="12.75" customHeight="1">
      <c r="A984" s="26"/>
      <c r="B984" s="26"/>
      <c r="C984" s="26"/>
      <c r="D984" s="26"/>
      <c r="E984" s="26"/>
      <c r="F984" s="26"/>
      <c r="G984" s="26"/>
      <c r="H984" s="26"/>
      <c r="I984" s="26"/>
      <c r="J984" s="26"/>
      <c r="K984" s="26"/>
      <c r="L984" s="26"/>
      <c r="M984" s="26"/>
      <c r="N984" s="26"/>
      <c r="O984" s="26"/>
      <c r="P984" s="26"/>
      <c r="Q984" s="26"/>
      <c r="R984" s="26"/>
      <c r="S984" s="26"/>
      <c r="T984" s="26"/>
      <c r="U984" s="26"/>
      <c r="V984" s="26"/>
      <c r="W984" s="26"/>
      <c r="X984" s="26"/>
      <c r="Y984" s="26"/>
      <c r="Z984" s="26"/>
      <c r="AA984" s="26"/>
      <c r="AB984" s="26"/>
      <c r="AC984" s="26"/>
      <c r="AD984" s="26"/>
    </row>
    <row r="985" spans="1:30" ht="12.75" customHeight="1">
      <c r="A985" s="26"/>
      <c r="B985" s="26"/>
      <c r="C985" s="26"/>
      <c r="D985" s="26"/>
      <c r="E985" s="26"/>
      <c r="F985" s="26"/>
      <c r="G985" s="26"/>
      <c r="H985" s="26"/>
      <c r="I985" s="26"/>
      <c r="J985" s="26"/>
      <c r="K985" s="26"/>
      <c r="L985" s="26"/>
      <c r="M985" s="26"/>
      <c r="N985" s="26"/>
      <c r="O985" s="26"/>
      <c r="P985" s="26"/>
      <c r="Q985" s="26"/>
      <c r="R985" s="26"/>
      <c r="S985" s="26"/>
      <c r="T985" s="26"/>
      <c r="U985" s="26"/>
      <c r="V985" s="26"/>
      <c r="W985" s="26"/>
      <c r="X985" s="26"/>
      <c r="Y985" s="26"/>
      <c r="Z985" s="26"/>
      <c r="AA985" s="26"/>
      <c r="AB985" s="26"/>
      <c r="AC985" s="26"/>
      <c r="AD985" s="26"/>
    </row>
    <row r="986" spans="1:30" ht="12.75" customHeight="1">
      <c r="A986" s="26"/>
      <c r="B986" s="26"/>
      <c r="C986" s="26"/>
      <c r="D986" s="26"/>
      <c r="E986" s="26"/>
      <c r="F986" s="26"/>
      <c r="G986" s="26"/>
      <c r="H986" s="26"/>
      <c r="I986" s="26"/>
      <c r="J986" s="26"/>
      <c r="K986" s="26"/>
      <c r="L986" s="26"/>
      <c r="M986" s="26"/>
      <c r="N986" s="26"/>
      <c r="O986" s="26"/>
      <c r="P986" s="26"/>
      <c r="Q986" s="26"/>
      <c r="R986" s="26"/>
      <c r="S986" s="26"/>
      <c r="T986" s="26"/>
      <c r="U986" s="26"/>
      <c r="V986" s="26"/>
      <c r="W986" s="26"/>
      <c r="X986" s="26"/>
      <c r="Y986" s="26"/>
      <c r="Z986" s="26"/>
      <c r="AA986" s="26"/>
      <c r="AB986" s="26"/>
      <c r="AC986" s="26"/>
      <c r="AD986" s="26"/>
    </row>
    <row r="987" spans="1:30" ht="12.75" customHeight="1">
      <c r="A987" s="26"/>
      <c r="B987" s="26"/>
      <c r="C987" s="26"/>
      <c r="D987" s="26"/>
      <c r="E987" s="26"/>
      <c r="F987" s="26"/>
      <c r="G987" s="26"/>
      <c r="H987" s="26"/>
      <c r="I987" s="26"/>
      <c r="J987" s="26"/>
      <c r="K987" s="26"/>
      <c r="L987" s="26"/>
      <c r="M987" s="26"/>
      <c r="N987" s="26"/>
      <c r="O987" s="26"/>
      <c r="P987" s="26"/>
      <c r="Q987" s="26"/>
      <c r="R987" s="26"/>
      <c r="S987" s="26"/>
      <c r="T987" s="26"/>
      <c r="U987" s="26"/>
      <c r="V987" s="26"/>
      <c r="W987" s="26"/>
      <c r="X987" s="26"/>
      <c r="Y987" s="26"/>
      <c r="Z987" s="26"/>
      <c r="AA987" s="26"/>
      <c r="AB987" s="26"/>
      <c r="AC987" s="26"/>
      <c r="AD987" s="26"/>
    </row>
    <row r="988" spans="1:30" ht="12.75" customHeight="1">
      <c r="A988" s="26"/>
      <c r="B988" s="26"/>
      <c r="C988" s="26"/>
      <c r="D988" s="26"/>
      <c r="E988" s="26"/>
      <c r="F988" s="26"/>
      <c r="G988" s="26"/>
      <c r="H988" s="26"/>
      <c r="I988" s="26"/>
      <c r="J988" s="26"/>
      <c r="K988" s="26"/>
      <c r="L988" s="26"/>
      <c r="M988" s="26"/>
      <c r="N988" s="26"/>
      <c r="O988" s="26"/>
      <c r="P988" s="26"/>
      <c r="Q988" s="26"/>
      <c r="R988" s="26"/>
      <c r="S988" s="26"/>
      <c r="T988" s="26"/>
      <c r="U988" s="26"/>
      <c r="V988" s="26"/>
      <c r="W988" s="26"/>
      <c r="X988" s="26"/>
      <c r="Y988" s="26"/>
      <c r="Z988" s="26"/>
      <c r="AA988" s="26"/>
      <c r="AB988" s="26"/>
      <c r="AC988" s="26"/>
      <c r="AD988" s="26"/>
    </row>
    <row r="989" spans="1:30" ht="12.75" customHeight="1">
      <c r="A989" s="26"/>
      <c r="B989" s="26"/>
      <c r="C989" s="26"/>
      <c r="D989" s="26"/>
      <c r="E989" s="26"/>
      <c r="F989" s="26"/>
      <c r="G989" s="26"/>
      <c r="H989" s="26"/>
      <c r="I989" s="26"/>
      <c r="J989" s="26"/>
      <c r="K989" s="26"/>
      <c r="L989" s="26"/>
      <c r="M989" s="26"/>
      <c r="N989" s="26"/>
      <c r="O989" s="26"/>
      <c r="P989" s="26"/>
      <c r="Q989" s="26"/>
      <c r="R989" s="26"/>
      <c r="S989" s="26"/>
      <c r="T989" s="26"/>
      <c r="U989" s="26"/>
      <c r="V989" s="26"/>
      <c r="W989" s="26"/>
      <c r="X989" s="26"/>
      <c r="Y989" s="26"/>
      <c r="Z989" s="26"/>
      <c r="AA989" s="26"/>
      <c r="AB989" s="26"/>
      <c r="AC989" s="26"/>
      <c r="AD989" s="26"/>
    </row>
    <row r="990" spans="1:30" ht="12.75" customHeight="1">
      <c r="A990" s="26"/>
      <c r="B990" s="26"/>
      <c r="C990" s="26"/>
      <c r="D990" s="26"/>
      <c r="E990" s="26"/>
      <c r="F990" s="26"/>
      <c r="G990" s="26"/>
      <c r="H990" s="26"/>
      <c r="I990" s="26"/>
      <c r="J990" s="26"/>
      <c r="K990" s="26"/>
      <c r="L990" s="26"/>
      <c r="M990" s="26"/>
      <c r="N990" s="26"/>
      <c r="O990" s="26"/>
      <c r="P990" s="26"/>
      <c r="Q990" s="26"/>
      <c r="R990" s="26"/>
      <c r="S990" s="26"/>
      <c r="T990" s="26"/>
      <c r="U990" s="26"/>
      <c r="V990" s="26"/>
      <c r="W990" s="26"/>
      <c r="X990" s="26"/>
      <c r="Y990" s="26"/>
      <c r="Z990" s="26"/>
      <c r="AA990" s="26"/>
      <c r="AB990" s="26"/>
      <c r="AC990" s="26"/>
      <c r="AD990" s="26"/>
    </row>
    <row r="991" spans="1:30" ht="12.75" customHeight="1">
      <c r="A991" s="26"/>
      <c r="B991" s="26"/>
      <c r="C991" s="26"/>
      <c r="D991" s="26"/>
      <c r="E991" s="26"/>
      <c r="F991" s="26"/>
      <c r="G991" s="26"/>
      <c r="H991" s="26"/>
      <c r="I991" s="26"/>
      <c r="J991" s="26"/>
      <c r="K991" s="26"/>
      <c r="L991" s="26"/>
      <c r="M991" s="26"/>
      <c r="N991" s="26"/>
      <c r="O991" s="26"/>
      <c r="P991" s="26"/>
      <c r="Q991" s="26"/>
      <c r="R991" s="26"/>
      <c r="S991" s="26"/>
      <c r="T991" s="26"/>
      <c r="U991" s="26"/>
      <c r="V991" s="26"/>
      <c r="W991" s="26"/>
      <c r="X991" s="26"/>
      <c r="Y991" s="26"/>
      <c r="Z991" s="26"/>
      <c r="AA991" s="26"/>
      <c r="AB991" s="26"/>
      <c r="AC991" s="26"/>
      <c r="AD991" s="26"/>
    </row>
    <row r="992" spans="1:30" ht="12.75" customHeight="1">
      <c r="A992" s="26"/>
      <c r="B992" s="26"/>
      <c r="C992" s="26"/>
      <c r="D992" s="26"/>
      <c r="E992" s="26"/>
      <c r="F992" s="26"/>
      <c r="G992" s="26"/>
      <c r="H992" s="26"/>
      <c r="I992" s="26"/>
      <c r="J992" s="26"/>
      <c r="K992" s="26"/>
      <c r="L992" s="26"/>
      <c r="M992" s="26"/>
      <c r="N992" s="26"/>
      <c r="O992" s="26"/>
      <c r="P992" s="26"/>
      <c r="Q992" s="26"/>
      <c r="R992" s="26"/>
      <c r="S992" s="26"/>
      <c r="T992" s="26"/>
      <c r="U992" s="26"/>
      <c r="V992" s="26"/>
      <c r="W992" s="26"/>
      <c r="X992" s="26"/>
      <c r="Y992" s="26"/>
      <c r="Z992" s="26"/>
      <c r="AA992" s="26"/>
      <c r="AB992" s="26"/>
      <c r="AC992" s="26"/>
      <c r="AD992" s="26"/>
    </row>
    <row r="993" spans="1:30" ht="12.75" customHeight="1">
      <c r="A993" s="26"/>
      <c r="B993" s="26"/>
      <c r="C993" s="26"/>
      <c r="D993" s="26"/>
      <c r="E993" s="26"/>
      <c r="F993" s="26"/>
      <c r="G993" s="26"/>
      <c r="H993" s="26"/>
      <c r="I993" s="26"/>
      <c r="J993" s="26"/>
      <c r="K993" s="26"/>
      <c r="L993" s="26"/>
      <c r="M993" s="26"/>
      <c r="N993" s="26"/>
      <c r="O993" s="26"/>
      <c r="P993" s="26"/>
      <c r="Q993" s="26"/>
      <c r="R993" s="26"/>
      <c r="S993" s="26"/>
      <c r="T993" s="26"/>
      <c r="U993" s="26"/>
      <c r="V993" s="26"/>
      <c r="W993" s="26"/>
      <c r="X993" s="26"/>
      <c r="Y993" s="26"/>
      <c r="Z993" s="26"/>
      <c r="AA993" s="26"/>
      <c r="AB993" s="26"/>
      <c r="AC993" s="26"/>
      <c r="AD993" s="26"/>
    </row>
    <row r="994" spans="1:30" ht="12.75" customHeight="1">
      <c r="A994" s="26"/>
      <c r="B994" s="26"/>
      <c r="C994" s="26"/>
      <c r="D994" s="26"/>
      <c r="E994" s="26"/>
      <c r="F994" s="26"/>
      <c r="G994" s="26"/>
      <c r="H994" s="26"/>
      <c r="I994" s="26"/>
      <c r="J994" s="26"/>
      <c r="K994" s="26"/>
      <c r="L994" s="26"/>
      <c r="M994" s="26"/>
      <c r="N994" s="26"/>
      <c r="O994" s="26"/>
      <c r="P994" s="26"/>
      <c r="Q994" s="26"/>
      <c r="R994" s="26"/>
      <c r="S994" s="26"/>
      <c r="T994" s="26"/>
      <c r="U994" s="26"/>
      <c r="V994" s="26"/>
      <c r="W994" s="26"/>
      <c r="X994" s="26"/>
      <c r="Y994" s="26"/>
      <c r="Z994" s="26"/>
      <c r="AA994" s="26"/>
      <c r="AB994" s="26"/>
      <c r="AC994" s="26"/>
      <c r="AD994" s="26"/>
    </row>
    <row r="995" spans="1:30" ht="12.75" customHeight="1">
      <c r="A995" s="26"/>
      <c r="B995" s="26"/>
      <c r="C995" s="26"/>
      <c r="D995" s="26"/>
      <c r="E995" s="26"/>
      <c r="F995" s="26"/>
      <c r="G995" s="26"/>
      <c r="H995" s="26"/>
      <c r="I995" s="26"/>
      <c r="J995" s="26"/>
      <c r="K995" s="26"/>
      <c r="L995" s="26"/>
      <c r="M995" s="26"/>
      <c r="N995" s="26"/>
      <c r="O995" s="26"/>
      <c r="P995" s="26"/>
      <c r="Q995" s="26"/>
      <c r="R995" s="26"/>
      <c r="S995" s="26"/>
      <c r="T995" s="26"/>
      <c r="U995" s="26"/>
      <c r="V995" s="26"/>
      <c r="W995" s="26"/>
      <c r="X995" s="26"/>
      <c r="Y995" s="26"/>
      <c r="Z995" s="26"/>
      <c r="AA995" s="26"/>
      <c r="AB995" s="26"/>
      <c r="AC995" s="26"/>
      <c r="AD995" s="26"/>
    </row>
    <row r="996" spans="1:30" ht="12.75" customHeight="1">
      <c r="A996" s="26"/>
      <c r="B996" s="26"/>
      <c r="C996" s="26"/>
      <c r="D996" s="26"/>
      <c r="E996" s="26"/>
      <c r="F996" s="26"/>
      <c r="G996" s="26"/>
      <c r="H996" s="26"/>
      <c r="I996" s="26"/>
      <c r="J996" s="26"/>
      <c r="K996" s="26"/>
      <c r="L996" s="26"/>
      <c r="M996" s="26"/>
      <c r="N996" s="26"/>
      <c r="O996" s="26"/>
      <c r="P996" s="26"/>
      <c r="Q996" s="26"/>
      <c r="R996" s="26"/>
      <c r="S996" s="26"/>
      <c r="T996" s="26"/>
      <c r="U996" s="26"/>
      <c r="V996" s="26"/>
      <c r="W996" s="26"/>
      <c r="X996" s="26"/>
      <c r="Y996" s="26"/>
      <c r="Z996" s="26"/>
      <c r="AA996" s="26"/>
      <c r="AB996" s="26"/>
      <c r="AC996" s="26"/>
      <c r="AD996" s="26"/>
    </row>
    <row r="997" spans="1:30" ht="12.75" customHeight="1">
      <c r="A997" s="26"/>
      <c r="B997" s="26"/>
      <c r="C997" s="26"/>
      <c r="D997" s="26"/>
      <c r="E997" s="26"/>
      <c r="F997" s="26"/>
      <c r="G997" s="26"/>
      <c r="H997" s="26"/>
      <c r="I997" s="26"/>
      <c r="J997" s="26"/>
      <c r="K997" s="26"/>
      <c r="L997" s="26"/>
      <c r="M997" s="26"/>
      <c r="N997" s="26"/>
      <c r="O997" s="26"/>
      <c r="P997" s="26"/>
      <c r="Q997" s="26"/>
      <c r="R997" s="26"/>
      <c r="S997" s="26"/>
      <c r="T997" s="26"/>
      <c r="U997" s="26"/>
      <c r="V997" s="26"/>
      <c r="W997" s="26"/>
      <c r="X997" s="26"/>
      <c r="Y997" s="26"/>
      <c r="Z997" s="26"/>
      <c r="AA997" s="26"/>
      <c r="AB997" s="26"/>
      <c r="AC997" s="26"/>
      <c r="AD997" s="26"/>
    </row>
    <row r="998" spans="1:30" ht="12.75" customHeight="1">
      <c r="A998" s="26"/>
      <c r="B998" s="26"/>
      <c r="C998" s="26"/>
      <c r="D998" s="26"/>
      <c r="E998" s="26"/>
      <c r="F998" s="26"/>
      <c r="G998" s="26"/>
      <c r="H998" s="26"/>
      <c r="I998" s="26"/>
      <c r="J998" s="26"/>
      <c r="K998" s="26"/>
      <c r="L998" s="26"/>
      <c r="M998" s="26"/>
      <c r="N998" s="26"/>
      <c r="O998" s="26"/>
      <c r="P998" s="26"/>
      <c r="Q998" s="26"/>
      <c r="R998" s="26"/>
      <c r="S998" s="26"/>
      <c r="T998" s="26"/>
      <c r="U998" s="26"/>
      <c r="V998" s="26"/>
      <c r="W998" s="26"/>
      <c r="X998" s="26"/>
      <c r="Y998" s="26"/>
      <c r="Z998" s="26"/>
      <c r="AA998" s="26"/>
      <c r="AB998" s="26"/>
      <c r="AC998" s="26"/>
      <c r="AD998" s="26"/>
    </row>
    <row r="999" spans="1:30" ht="12.75" customHeight="1">
      <c r="A999" s="26"/>
      <c r="B999" s="26"/>
      <c r="C999" s="26"/>
      <c r="D999" s="26"/>
      <c r="E999" s="26"/>
      <c r="F999" s="26"/>
      <c r="G999" s="26"/>
      <c r="H999" s="26"/>
      <c r="I999" s="26"/>
      <c r="J999" s="26"/>
      <c r="K999" s="26"/>
      <c r="L999" s="26"/>
      <c r="M999" s="26"/>
      <c r="N999" s="26"/>
      <c r="O999" s="26"/>
      <c r="P999" s="26"/>
      <c r="Q999" s="26"/>
      <c r="R999" s="26"/>
      <c r="S999" s="26"/>
      <c r="T999" s="26"/>
      <c r="U999" s="26"/>
      <c r="V999" s="26"/>
      <c r="W999" s="26"/>
      <c r="X999" s="26"/>
      <c r="Y999" s="26"/>
      <c r="Z999" s="26"/>
      <c r="AA999" s="26"/>
      <c r="AB999" s="26"/>
      <c r="AC999" s="26"/>
      <c r="AD999" s="26"/>
    </row>
    <row r="1000" spans="1:30" ht="12.75" customHeight="1">
      <c r="A1000" s="26"/>
      <c r="B1000" s="26"/>
      <c r="C1000" s="26"/>
      <c r="D1000" s="26"/>
      <c r="E1000" s="26"/>
      <c r="F1000" s="26"/>
      <c r="G1000" s="26"/>
      <c r="H1000" s="26"/>
      <c r="I1000" s="26"/>
      <c r="J1000" s="26"/>
      <c r="K1000" s="26"/>
      <c r="L1000" s="26"/>
      <c r="M1000" s="26"/>
      <c r="N1000" s="26"/>
      <c r="O1000" s="26"/>
      <c r="P1000" s="26"/>
      <c r="Q1000" s="26"/>
      <c r="R1000" s="26"/>
      <c r="S1000" s="26"/>
      <c r="T1000" s="26"/>
      <c r="U1000" s="26"/>
      <c r="V1000" s="26"/>
      <c r="W1000" s="26"/>
      <c r="X1000" s="26"/>
      <c r="Y1000" s="26"/>
      <c r="Z1000" s="26"/>
      <c r="AA1000" s="26"/>
      <c r="AB1000" s="26"/>
      <c r="AC1000" s="26"/>
      <c r="AD1000" s="26"/>
    </row>
    <row r="1001" spans="1:30" ht="12.75" customHeight="1">
      <c r="A1001" s="26"/>
      <c r="B1001" s="26"/>
      <c r="C1001" s="26"/>
      <c r="D1001" s="26"/>
      <c r="E1001" s="26"/>
      <c r="F1001" s="26"/>
      <c r="G1001" s="26"/>
      <c r="H1001" s="26"/>
      <c r="I1001" s="26"/>
      <c r="J1001" s="26"/>
      <c r="K1001" s="26"/>
      <c r="L1001" s="26"/>
      <c r="M1001" s="26"/>
      <c r="N1001" s="26"/>
      <c r="O1001" s="26"/>
      <c r="P1001" s="26"/>
      <c r="Q1001" s="26"/>
      <c r="R1001" s="26"/>
      <c r="S1001" s="26"/>
      <c r="T1001" s="26"/>
      <c r="U1001" s="26"/>
      <c r="V1001" s="26"/>
      <c r="W1001" s="26"/>
      <c r="X1001" s="26"/>
      <c r="Y1001" s="26"/>
      <c r="Z1001" s="26"/>
      <c r="AA1001" s="26"/>
      <c r="AB1001" s="26"/>
      <c r="AC1001" s="26"/>
      <c r="AD1001" s="26"/>
    </row>
    <row r="1002" spans="1:30" ht="12.75" customHeight="1">
      <c r="A1002" s="26"/>
      <c r="B1002" s="26"/>
      <c r="C1002" s="26"/>
      <c r="D1002" s="26"/>
      <c r="E1002" s="26"/>
      <c r="F1002" s="26"/>
      <c r="G1002" s="26"/>
      <c r="H1002" s="26"/>
      <c r="I1002" s="26"/>
      <c r="J1002" s="26"/>
      <c r="K1002" s="26"/>
      <c r="L1002" s="26"/>
      <c r="M1002" s="26"/>
      <c r="N1002" s="26"/>
      <c r="O1002" s="26"/>
      <c r="P1002" s="26"/>
      <c r="Q1002" s="26"/>
      <c r="R1002" s="26"/>
      <c r="S1002" s="26"/>
      <c r="T1002" s="26"/>
      <c r="U1002" s="26"/>
      <c r="V1002" s="26"/>
      <c r="W1002" s="26"/>
      <c r="X1002" s="26"/>
      <c r="Y1002" s="26"/>
      <c r="Z1002" s="26"/>
      <c r="AA1002" s="26"/>
      <c r="AB1002" s="26"/>
      <c r="AC1002" s="26"/>
      <c r="AD1002" s="26"/>
    </row>
    <row r="1003" spans="1:30" ht="12.75" customHeight="1">
      <c r="A1003" s="26"/>
      <c r="B1003" s="26"/>
      <c r="C1003" s="26"/>
      <c r="D1003" s="26"/>
      <c r="E1003" s="26"/>
      <c r="F1003" s="26"/>
      <c r="G1003" s="26"/>
      <c r="H1003" s="26"/>
      <c r="I1003" s="26"/>
      <c r="J1003" s="26"/>
      <c r="K1003" s="26"/>
      <c r="L1003" s="26"/>
      <c r="M1003" s="26"/>
      <c r="N1003" s="26"/>
      <c r="O1003" s="26"/>
      <c r="P1003" s="26"/>
      <c r="Q1003" s="26"/>
      <c r="R1003" s="26"/>
      <c r="S1003" s="26"/>
      <c r="T1003" s="26"/>
      <c r="U1003" s="26"/>
      <c r="V1003" s="26"/>
      <c r="W1003" s="26"/>
      <c r="X1003" s="26"/>
      <c r="Y1003" s="26"/>
      <c r="Z1003" s="26"/>
      <c r="AA1003" s="26"/>
      <c r="AB1003" s="26"/>
      <c r="AC1003" s="26"/>
      <c r="AD1003" s="26"/>
    </row>
    <row r="1004" spans="1:30" ht="12.75" customHeight="1">
      <c r="A1004" s="26"/>
      <c r="B1004" s="26"/>
      <c r="C1004" s="26"/>
      <c r="D1004" s="26"/>
      <c r="E1004" s="26"/>
      <c r="F1004" s="26"/>
      <c r="G1004" s="26"/>
      <c r="H1004" s="26"/>
      <c r="I1004" s="26"/>
      <c r="J1004" s="26"/>
      <c r="K1004" s="26"/>
      <c r="L1004" s="26"/>
      <c r="M1004" s="26"/>
      <c r="N1004" s="26"/>
      <c r="O1004" s="26"/>
      <c r="P1004" s="26"/>
      <c r="Q1004" s="26"/>
      <c r="R1004" s="26"/>
      <c r="S1004" s="26"/>
      <c r="T1004" s="26"/>
      <c r="U1004" s="26"/>
      <c r="V1004" s="26"/>
      <c r="W1004" s="26"/>
      <c r="X1004" s="26"/>
      <c r="Y1004" s="26"/>
      <c r="Z1004" s="26"/>
      <c r="AA1004" s="26"/>
      <c r="AB1004" s="26"/>
      <c r="AC1004" s="26"/>
      <c r="AD1004" s="26"/>
    </row>
    <row r="1005" spans="1:30" ht="12.75" customHeight="1">
      <c r="A1005" s="26"/>
      <c r="B1005" s="26"/>
      <c r="C1005" s="26"/>
      <c r="D1005" s="26"/>
      <c r="E1005" s="26"/>
      <c r="F1005" s="26"/>
      <c r="G1005" s="26"/>
      <c r="H1005" s="26"/>
      <c r="I1005" s="26"/>
      <c r="J1005" s="26"/>
      <c r="K1005" s="26"/>
      <c r="L1005" s="26"/>
      <c r="M1005" s="26"/>
      <c r="N1005" s="26"/>
      <c r="O1005" s="26"/>
      <c r="P1005" s="26"/>
      <c r="Q1005" s="26"/>
      <c r="R1005" s="26"/>
      <c r="S1005" s="26"/>
      <c r="T1005" s="26"/>
      <c r="U1005" s="26"/>
      <c r="V1005" s="26"/>
      <c r="W1005" s="26"/>
      <c r="X1005" s="26"/>
      <c r="Y1005" s="26"/>
      <c r="Z1005" s="26"/>
      <c r="AA1005" s="26"/>
      <c r="AB1005" s="26"/>
      <c r="AC1005" s="26"/>
      <c r="AD1005" s="26"/>
    </row>
    <row r="1006" spans="1:30" ht="12.75" customHeight="1">
      <c r="A1006" s="26"/>
      <c r="B1006" s="26"/>
      <c r="C1006" s="26"/>
      <c r="D1006" s="26"/>
      <c r="E1006" s="26"/>
      <c r="F1006" s="26"/>
      <c r="G1006" s="26"/>
      <c r="H1006" s="26"/>
      <c r="I1006" s="26"/>
      <c r="J1006" s="26"/>
      <c r="K1006" s="26"/>
      <c r="L1006" s="26"/>
      <c r="M1006" s="26"/>
      <c r="N1006" s="26"/>
      <c r="O1006" s="26"/>
      <c r="P1006" s="26"/>
      <c r="Q1006" s="26"/>
      <c r="R1006" s="26"/>
      <c r="S1006" s="26"/>
      <c r="T1006" s="26"/>
      <c r="U1006" s="26"/>
      <c r="V1006" s="26"/>
      <c r="W1006" s="26"/>
      <c r="X1006" s="26"/>
      <c r="Y1006" s="26"/>
      <c r="Z1006" s="26"/>
      <c r="AA1006" s="26"/>
      <c r="AB1006" s="26"/>
      <c r="AC1006" s="26"/>
      <c r="AD1006" s="26"/>
    </row>
    <row r="1007" spans="1:30" ht="12.75" customHeight="1">
      <c r="A1007" s="26"/>
      <c r="B1007" s="26"/>
      <c r="C1007" s="26"/>
      <c r="D1007" s="26"/>
      <c r="E1007" s="26"/>
      <c r="F1007" s="26"/>
      <c r="G1007" s="26"/>
      <c r="H1007" s="26"/>
      <c r="I1007" s="26"/>
      <c r="J1007" s="26"/>
      <c r="K1007" s="26"/>
      <c r="L1007" s="26"/>
      <c r="M1007" s="26"/>
      <c r="N1007" s="26"/>
      <c r="O1007" s="26"/>
      <c r="P1007" s="26"/>
      <c r="Q1007" s="26"/>
      <c r="R1007" s="26"/>
      <c r="S1007" s="26"/>
      <c r="T1007" s="26"/>
      <c r="U1007" s="26"/>
      <c r="V1007" s="26"/>
      <c r="W1007" s="26"/>
      <c r="X1007" s="26"/>
      <c r="Y1007" s="26"/>
      <c r="Z1007" s="26"/>
      <c r="AA1007" s="26"/>
      <c r="AB1007" s="26"/>
      <c r="AC1007" s="26"/>
      <c r="AD1007" s="26"/>
    </row>
    <row r="1008" spans="1:30" ht="12.75" customHeight="1">
      <c r="A1008" s="26"/>
      <c r="B1008" s="26"/>
      <c r="C1008" s="26"/>
      <c r="D1008" s="26"/>
      <c r="E1008" s="26"/>
      <c r="F1008" s="26"/>
      <c r="G1008" s="26"/>
      <c r="H1008" s="26"/>
      <c r="I1008" s="26"/>
      <c r="J1008" s="26"/>
      <c r="K1008" s="26"/>
      <c r="L1008" s="26"/>
      <c r="M1008" s="26"/>
      <c r="N1008" s="26"/>
      <c r="O1008" s="26"/>
      <c r="P1008" s="26"/>
      <c r="Q1008" s="26"/>
      <c r="R1008" s="26"/>
      <c r="S1008" s="26"/>
      <c r="T1008" s="26"/>
      <c r="U1008" s="26"/>
      <c r="V1008" s="26"/>
      <c r="W1008" s="26"/>
      <c r="X1008" s="26"/>
      <c r="Y1008" s="26"/>
      <c r="Z1008" s="26"/>
      <c r="AA1008" s="26"/>
      <c r="AB1008" s="26"/>
      <c r="AC1008" s="26"/>
      <c r="AD1008" s="26"/>
    </row>
    <row r="1009" spans="1:30" ht="12.75" customHeight="1">
      <c r="A1009" s="26"/>
      <c r="B1009" s="26"/>
      <c r="C1009" s="26"/>
      <c r="D1009" s="26"/>
      <c r="E1009" s="26"/>
      <c r="F1009" s="26"/>
      <c r="G1009" s="26"/>
      <c r="H1009" s="26"/>
      <c r="I1009" s="26"/>
      <c r="J1009" s="26"/>
      <c r="K1009" s="26"/>
      <c r="L1009" s="26"/>
      <c r="M1009" s="26"/>
      <c r="N1009" s="26"/>
      <c r="O1009" s="26"/>
      <c r="P1009" s="26"/>
      <c r="Q1009" s="26"/>
      <c r="R1009" s="26"/>
      <c r="S1009" s="26"/>
      <c r="T1009" s="26"/>
      <c r="U1009" s="26"/>
      <c r="V1009" s="26"/>
      <c r="W1009" s="26"/>
      <c r="X1009" s="26"/>
      <c r="Y1009" s="26"/>
      <c r="Z1009" s="26"/>
      <c r="AA1009" s="26"/>
      <c r="AB1009" s="26"/>
      <c r="AC1009" s="26"/>
      <c r="AD1009" s="26"/>
    </row>
    <row r="1010" spans="1:30" ht="12.75" customHeight="1">
      <c r="A1010" s="26"/>
      <c r="B1010" s="26"/>
      <c r="C1010" s="26"/>
      <c r="D1010" s="26"/>
      <c r="E1010" s="26"/>
      <c r="F1010" s="26"/>
      <c r="G1010" s="26"/>
      <c r="H1010" s="26"/>
      <c r="I1010" s="26"/>
      <c r="J1010" s="26"/>
      <c r="K1010" s="26"/>
      <c r="L1010" s="26"/>
      <c r="M1010" s="26"/>
      <c r="N1010" s="26"/>
      <c r="O1010" s="26"/>
      <c r="P1010" s="26"/>
      <c r="Q1010" s="26"/>
      <c r="R1010" s="26"/>
      <c r="S1010" s="26"/>
      <c r="T1010" s="26"/>
      <c r="U1010" s="26"/>
      <c r="V1010" s="26"/>
      <c r="W1010" s="26"/>
      <c r="X1010" s="26"/>
      <c r="Y1010" s="26"/>
      <c r="Z1010" s="26"/>
      <c r="AA1010" s="26"/>
      <c r="AB1010" s="26"/>
      <c r="AC1010" s="26"/>
      <c r="AD1010" s="26"/>
    </row>
    <row r="1011" spans="1:30" ht="12.75" customHeight="1">
      <c r="A1011" s="26"/>
      <c r="B1011" s="26"/>
      <c r="C1011" s="26"/>
      <c r="D1011" s="26"/>
      <c r="E1011" s="26"/>
      <c r="F1011" s="26"/>
      <c r="G1011" s="26"/>
      <c r="H1011" s="26"/>
      <c r="I1011" s="26"/>
      <c r="J1011" s="26"/>
      <c r="K1011" s="26"/>
      <c r="L1011" s="26"/>
      <c r="M1011" s="26"/>
      <c r="N1011" s="26"/>
      <c r="O1011" s="26"/>
      <c r="P1011" s="26"/>
      <c r="Q1011" s="26"/>
      <c r="R1011" s="26"/>
      <c r="S1011" s="26"/>
      <c r="T1011" s="26"/>
      <c r="U1011" s="26"/>
      <c r="V1011" s="26"/>
      <c r="W1011" s="26"/>
      <c r="X1011" s="26"/>
      <c r="Y1011" s="26"/>
      <c r="Z1011" s="26"/>
      <c r="AA1011" s="26"/>
      <c r="AB1011" s="26"/>
      <c r="AC1011" s="26"/>
      <c r="AD1011" s="26"/>
    </row>
    <row r="1012" spans="1:30" ht="15" customHeight="1">
      <c r="C1012" s="26"/>
    </row>
  </sheetData>
  <mergeCells count="100">
    <mergeCell ref="B10:C10"/>
    <mergeCell ref="D10:I10"/>
    <mergeCell ref="G12:G13"/>
    <mergeCell ref="H12:H13"/>
    <mergeCell ref="I12:I13"/>
    <mergeCell ref="B11:C11"/>
    <mergeCell ref="D11:I11"/>
    <mergeCell ref="B9:C9"/>
    <mergeCell ref="D9:I9"/>
    <mergeCell ref="B6:I6"/>
    <mergeCell ref="B7:C7"/>
    <mergeCell ref="D7:I7"/>
    <mergeCell ref="B8:C8"/>
    <mergeCell ref="D8:I8"/>
    <mergeCell ref="K12:R57"/>
    <mergeCell ref="A14:A40"/>
    <mergeCell ref="B14:B17"/>
    <mergeCell ref="D16:D17"/>
    <mergeCell ref="E16:E17"/>
    <mergeCell ref="F16:F17"/>
    <mergeCell ref="G16:G17"/>
    <mergeCell ref="I26:I27"/>
    <mergeCell ref="H16:H17"/>
    <mergeCell ref="I16:I17"/>
    <mergeCell ref="B18:B22"/>
    <mergeCell ref="H18:H19"/>
    <mergeCell ref="E21:E22"/>
    <mergeCell ref="F21:F22"/>
    <mergeCell ref="G21:G22"/>
    <mergeCell ref="H21:H22"/>
    <mergeCell ref="I21:I22"/>
    <mergeCell ref="B23:B27"/>
    <mergeCell ref="E26:E27"/>
    <mergeCell ref="F26:F27"/>
    <mergeCell ref="G26:G27"/>
    <mergeCell ref="H26:H27"/>
    <mergeCell ref="H39:H40"/>
    <mergeCell ref="I31:I32"/>
    <mergeCell ref="B33:B36"/>
    <mergeCell ref="D36:D37"/>
    <mergeCell ref="E36:E37"/>
    <mergeCell ref="F36:F37"/>
    <mergeCell ref="G36:G37"/>
    <mergeCell ref="H36:H37"/>
    <mergeCell ref="I36:I37"/>
    <mergeCell ref="B28:B32"/>
    <mergeCell ref="D31:D32"/>
    <mergeCell ref="E31:E32"/>
    <mergeCell ref="F31:F32"/>
    <mergeCell ref="G31:G32"/>
    <mergeCell ref="H31:H32"/>
    <mergeCell ref="I49:I50"/>
    <mergeCell ref="I39:I40"/>
    <mergeCell ref="A41:A67"/>
    <mergeCell ref="B41:B47"/>
    <mergeCell ref="D46:D47"/>
    <mergeCell ref="E46:E47"/>
    <mergeCell ref="F46:F47"/>
    <mergeCell ref="G46:G47"/>
    <mergeCell ref="H46:H47"/>
    <mergeCell ref="I46:I47"/>
    <mergeCell ref="B48:B50"/>
    <mergeCell ref="B38:B40"/>
    <mergeCell ref="D39:D40"/>
    <mergeCell ref="E39:E40"/>
    <mergeCell ref="F39:F40"/>
    <mergeCell ref="G39:G40"/>
    <mergeCell ref="D49:D50"/>
    <mergeCell ref="E49:E50"/>
    <mergeCell ref="F49:F50"/>
    <mergeCell ref="G49:G50"/>
    <mergeCell ref="H49:H50"/>
    <mergeCell ref="B51:B55"/>
    <mergeCell ref="C52:C53"/>
    <mergeCell ref="D52:D53"/>
    <mergeCell ref="E52:E53"/>
    <mergeCell ref="F52:F53"/>
    <mergeCell ref="H52:H53"/>
    <mergeCell ref="I52:I53"/>
    <mergeCell ref="D54:D55"/>
    <mergeCell ref="E54:E55"/>
    <mergeCell ref="F54:F55"/>
    <mergeCell ref="G54:G55"/>
    <mergeCell ref="H54:H55"/>
    <mergeCell ref="I54:I55"/>
    <mergeCell ref="G52:G53"/>
    <mergeCell ref="I61:I62"/>
    <mergeCell ref="B63:B67"/>
    <mergeCell ref="D66:D67"/>
    <mergeCell ref="E66:E67"/>
    <mergeCell ref="F66:F67"/>
    <mergeCell ref="G66:G67"/>
    <mergeCell ref="H66:H67"/>
    <mergeCell ref="I66:I67"/>
    <mergeCell ref="B56:B62"/>
    <mergeCell ref="D61:D62"/>
    <mergeCell ref="E61:E62"/>
    <mergeCell ref="F61:F62"/>
    <mergeCell ref="G61:G62"/>
    <mergeCell ref="H61:H62"/>
  </mergeCells>
  <printOptions horizontalCentered="1"/>
  <pageMargins left="0.51181102362204722" right="0.51181102362204722" top="0.74803149606299213" bottom="0.74803149606299213" header="0" footer="0"/>
  <pageSetup scale="47" orientation="portrait" r:id="rId1"/>
  <rowBreaks count="1" manualBreakCount="1">
    <brk id="40" max="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X67"/>
  <sheetViews>
    <sheetView view="pageBreakPreview" zoomScale="30" zoomScaleNormal="30" zoomScaleSheetLayoutView="30" zoomScalePageLayoutView="50" workbookViewId="0">
      <selection activeCell="I14" sqref="I14:L14"/>
    </sheetView>
  </sheetViews>
  <sheetFormatPr baseColWidth="10" defaultColWidth="11" defaultRowHeight="14.25"/>
  <cols>
    <col min="1" max="1" width="11" style="8"/>
    <col min="2" max="2" width="31.125" style="8" customWidth="1"/>
    <col min="3" max="3" width="25" style="8" customWidth="1"/>
    <col min="4" max="4" width="18.75" style="8" customWidth="1"/>
    <col min="5" max="5" width="26.5" style="8" customWidth="1"/>
    <col min="6" max="6" width="42.625" style="8" customWidth="1"/>
    <col min="7" max="7" width="51.25" style="8" customWidth="1"/>
    <col min="8" max="8" width="26.375" style="8" customWidth="1"/>
    <col min="9" max="9" width="24.75" style="8" customWidth="1"/>
    <col min="10" max="10" width="36.375" style="8" customWidth="1"/>
    <col min="11" max="11" width="21.5" style="8" customWidth="1"/>
    <col min="12" max="12" width="24.25" style="8" customWidth="1"/>
    <col min="13" max="13" width="28.125" style="8" customWidth="1"/>
    <col min="14" max="14" width="30" style="8" customWidth="1"/>
    <col min="15" max="15" width="30.75" style="8" customWidth="1"/>
    <col min="16" max="16" width="37.625" style="8" customWidth="1"/>
    <col min="17" max="17" width="13" style="8" customWidth="1"/>
    <col min="18" max="18" width="22.25" style="8" customWidth="1"/>
    <col min="19" max="19" width="18.5" style="8" customWidth="1"/>
    <col min="20" max="20" width="27.25" style="8" customWidth="1"/>
    <col min="21" max="21" width="24.625" style="8" customWidth="1"/>
    <col min="22" max="22" width="21.625" style="8" customWidth="1"/>
    <col min="23" max="23" width="37.75" style="8" customWidth="1"/>
    <col min="24" max="24" width="55.875" style="8" customWidth="1"/>
    <col min="25" max="25" width="34" style="8" customWidth="1"/>
    <col min="26" max="26" width="76" style="8" customWidth="1"/>
    <col min="27" max="27" width="111.125" style="8" customWidth="1"/>
    <col min="28" max="28" width="76.625" style="8" customWidth="1"/>
    <col min="29" max="29" width="53.875" style="8" customWidth="1"/>
    <col min="30" max="30" width="38.875" style="8" customWidth="1"/>
    <col min="31" max="31" width="52.375" style="8" customWidth="1"/>
    <col min="32" max="32" width="25.125" style="8" customWidth="1"/>
    <col min="33" max="33" width="20.375" style="8" customWidth="1"/>
    <col min="34" max="34" width="33.25" style="8" customWidth="1"/>
    <col min="35" max="35" width="29.5" style="8" customWidth="1"/>
    <col min="36" max="36" width="34.5" style="8" customWidth="1"/>
    <col min="37" max="37" width="23.5" style="8" customWidth="1"/>
    <col min="38" max="38" width="18.25" style="8" customWidth="1"/>
    <col min="39" max="39" width="22.125" style="8" customWidth="1"/>
    <col min="40" max="40" width="16.875" style="8" customWidth="1"/>
    <col min="41" max="41" width="18.875" style="8" customWidth="1"/>
    <col min="42" max="42" width="27.25" style="8" customWidth="1"/>
    <col min="43" max="43" width="26" style="8" customWidth="1"/>
    <col min="44" max="44" width="22.375" style="8" customWidth="1"/>
    <col min="45" max="45" width="34" style="8" customWidth="1"/>
    <col min="46" max="46" width="28.5" style="8" customWidth="1"/>
    <col min="47" max="47" width="17.625" style="8" customWidth="1"/>
    <col min="48" max="48" width="22" style="8" customWidth="1"/>
    <col min="49" max="49" width="59" style="8" customWidth="1"/>
    <col min="50" max="16384" width="11" style="8"/>
  </cols>
  <sheetData>
    <row r="2" spans="1:50" ht="26.25">
      <c r="A2" s="182"/>
      <c r="B2" s="1998"/>
      <c r="C2" s="1998"/>
      <c r="D2" s="1998"/>
      <c r="E2" s="1998"/>
      <c r="F2" s="182"/>
      <c r="G2" s="182"/>
      <c r="H2" s="182"/>
      <c r="I2" s="182"/>
      <c r="J2" s="182"/>
      <c r="K2" s="182"/>
      <c r="L2" s="182"/>
      <c r="M2" s="182"/>
      <c r="N2" s="182"/>
      <c r="O2" s="182"/>
      <c r="P2" s="182"/>
      <c r="Q2" s="182"/>
      <c r="R2" s="182"/>
      <c r="S2" s="182"/>
      <c r="T2" s="182"/>
      <c r="U2" s="182"/>
      <c r="V2" s="182"/>
      <c r="W2" s="182"/>
      <c r="X2" s="182"/>
      <c r="Y2" s="182"/>
      <c r="Z2" s="182"/>
      <c r="AA2" s="182"/>
      <c r="AB2" s="182"/>
      <c r="AC2" s="182"/>
    </row>
    <row r="3" spans="1:50" ht="26.25">
      <c r="A3" s="182"/>
      <c r="B3" s="1035"/>
      <c r="C3" s="1035"/>
      <c r="D3" s="1035"/>
      <c r="E3" s="1035"/>
      <c r="F3" s="182"/>
      <c r="G3" s="182"/>
      <c r="H3" s="182"/>
      <c r="I3" s="182"/>
      <c r="J3" s="182"/>
      <c r="K3" s="182"/>
      <c r="L3" s="182"/>
      <c r="M3" s="182"/>
      <c r="N3" s="182"/>
      <c r="O3" s="182"/>
      <c r="P3" s="182"/>
      <c r="Q3" s="182"/>
      <c r="R3" s="182"/>
      <c r="S3" s="182"/>
      <c r="T3" s="182"/>
      <c r="U3" s="182"/>
      <c r="V3" s="182"/>
      <c r="W3" s="182"/>
      <c r="X3" s="182"/>
      <c r="Y3" s="182"/>
      <c r="Z3" s="182"/>
      <c r="AA3" s="182"/>
      <c r="AB3" s="182"/>
      <c r="AC3" s="182"/>
    </row>
    <row r="4" spans="1:50" ht="57.75" customHeight="1">
      <c r="A4" s="182"/>
      <c r="B4" s="1536"/>
      <c r="C4" s="1454" t="s">
        <v>92</v>
      </c>
      <c r="D4" s="1455"/>
      <c r="E4" s="1455"/>
      <c r="F4" s="1539"/>
      <c r="G4" s="2018" t="s">
        <v>93</v>
      </c>
      <c r="H4" s="2018"/>
      <c r="I4" s="182"/>
      <c r="J4" s="182"/>
      <c r="K4" s="182"/>
      <c r="L4" s="182"/>
      <c r="M4" s="182"/>
      <c r="N4" s="182"/>
      <c r="O4" s="182"/>
      <c r="P4" s="182"/>
      <c r="Q4" s="182"/>
      <c r="R4" s="182"/>
      <c r="S4" s="182"/>
      <c r="T4" s="182"/>
      <c r="U4" s="182"/>
      <c r="V4" s="182"/>
      <c r="W4" s="182"/>
      <c r="X4" s="182"/>
      <c r="Y4" s="182"/>
      <c r="Z4" s="182"/>
      <c r="AA4" s="182"/>
      <c r="AB4" s="182"/>
      <c r="AC4" s="182"/>
    </row>
    <row r="5" spans="1:50" ht="50.25" customHeight="1">
      <c r="A5" s="182"/>
      <c r="B5" s="1537"/>
      <c r="C5" s="1456"/>
      <c r="D5" s="1457"/>
      <c r="E5" s="1457"/>
      <c r="F5" s="1540"/>
      <c r="G5" s="1541" t="s">
        <v>94</v>
      </c>
      <c r="H5" s="1541"/>
      <c r="I5" s="182"/>
      <c r="J5" s="182"/>
      <c r="K5" s="182"/>
      <c r="L5" s="182"/>
      <c r="M5" s="182"/>
      <c r="N5" s="182"/>
      <c r="O5" s="182"/>
      <c r="P5" s="182"/>
      <c r="Q5" s="182"/>
      <c r="R5" s="182"/>
      <c r="S5" s="182"/>
      <c r="T5" s="182"/>
      <c r="U5" s="182"/>
      <c r="V5" s="182"/>
      <c r="W5" s="182"/>
      <c r="X5" s="182"/>
      <c r="Y5" s="182"/>
      <c r="Z5" s="182"/>
      <c r="AA5" s="182"/>
      <c r="AB5" s="182"/>
      <c r="AC5" s="182"/>
    </row>
    <row r="6" spans="1:50" ht="48" customHeight="1">
      <c r="A6" s="182"/>
      <c r="B6" s="1537"/>
      <c r="C6" s="1454" t="s">
        <v>95</v>
      </c>
      <c r="D6" s="1455"/>
      <c r="E6" s="1455"/>
      <c r="F6" s="1539"/>
      <c r="G6" s="1541" t="s">
        <v>96</v>
      </c>
      <c r="H6" s="1541"/>
      <c r="I6" s="182"/>
      <c r="J6" s="182"/>
      <c r="K6" s="182"/>
      <c r="L6" s="182"/>
      <c r="M6" s="182"/>
      <c r="N6" s="182"/>
      <c r="O6" s="182"/>
      <c r="P6" s="182"/>
      <c r="Q6" s="182"/>
      <c r="R6" s="182"/>
      <c r="S6" s="182"/>
      <c r="T6" s="182"/>
      <c r="U6" s="182"/>
      <c r="V6" s="182"/>
      <c r="W6" s="182"/>
      <c r="X6" s="182"/>
      <c r="Y6" s="182"/>
      <c r="Z6" s="182"/>
      <c r="AA6" s="182"/>
      <c r="AB6" s="182"/>
      <c r="AC6" s="182"/>
    </row>
    <row r="7" spans="1:50" ht="81.75" customHeight="1">
      <c r="A7" s="182"/>
      <c r="B7" s="1538"/>
      <c r="C7" s="1456"/>
      <c r="D7" s="1457"/>
      <c r="E7" s="1457"/>
      <c r="F7" s="1540"/>
      <c r="G7" s="1548" t="s">
        <v>97</v>
      </c>
      <c r="H7" s="1548"/>
      <c r="I7" s="182"/>
      <c r="J7" s="182"/>
      <c r="K7" s="182"/>
      <c r="L7" s="182"/>
      <c r="M7" s="182"/>
      <c r="N7" s="182"/>
      <c r="O7" s="182"/>
      <c r="P7" s="182"/>
      <c r="Q7" s="182"/>
      <c r="R7" s="182"/>
      <c r="S7" s="182"/>
      <c r="T7" s="182"/>
      <c r="U7" s="182"/>
      <c r="V7" s="182"/>
      <c r="W7" s="182"/>
      <c r="X7" s="182"/>
      <c r="Y7" s="182"/>
      <c r="Z7" s="182"/>
      <c r="AA7" s="182"/>
      <c r="AB7" s="182"/>
      <c r="AC7" s="182"/>
    </row>
    <row r="8" spans="1:50" ht="74.25" customHeight="1">
      <c r="A8" s="182"/>
      <c r="B8" s="182"/>
      <c r="C8" s="182"/>
      <c r="D8" s="182"/>
      <c r="E8" s="182"/>
      <c r="F8" s="182"/>
      <c r="G8" s="182"/>
      <c r="H8" s="182"/>
      <c r="I8" s="182"/>
      <c r="J8" s="182"/>
      <c r="K8" s="182"/>
      <c r="L8" s="182"/>
      <c r="M8" s="182"/>
      <c r="N8" s="182"/>
      <c r="O8" s="182"/>
      <c r="P8" s="182"/>
      <c r="Q8" s="182"/>
      <c r="R8" s="182"/>
      <c r="S8" s="182"/>
      <c r="T8" s="182"/>
      <c r="U8" s="182"/>
      <c r="V8" s="182"/>
      <c r="W8" s="182"/>
      <c r="X8" s="182"/>
      <c r="Y8" s="182"/>
      <c r="Z8" s="182"/>
      <c r="AA8" s="182"/>
      <c r="AB8" s="182"/>
      <c r="AC8" s="182"/>
    </row>
    <row r="9" spans="1:50" ht="67.5" customHeight="1" thickBot="1">
      <c r="A9" s="182"/>
      <c r="B9" s="182"/>
      <c r="C9" s="182"/>
      <c r="D9" s="182"/>
      <c r="E9" s="182"/>
      <c r="F9" s="182"/>
      <c r="G9" s="182"/>
      <c r="H9" s="182"/>
      <c r="I9" s="182"/>
      <c r="J9" s="182"/>
      <c r="K9" s="182"/>
      <c r="L9" s="182"/>
      <c r="M9" s="182"/>
      <c r="N9" s="182"/>
      <c r="O9" s="182"/>
      <c r="P9" s="182"/>
      <c r="Q9" s="182"/>
      <c r="R9" s="182"/>
      <c r="S9" s="182"/>
      <c r="T9" s="182"/>
      <c r="U9" s="182"/>
      <c r="V9" s="182"/>
      <c r="W9" s="182"/>
      <c r="X9" s="182"/>
      <c r="Y9" s="182"/>
      <c r="Z9" s="182"/>
      <c r="AA9" s="182"/>
      <c r="AB9" s="182"/>
      <c r="AC9" s="182"/>
    </row>
    <row r="10" spans="1:50" ht="66" customHeight="1" thickBot="1">
      <c r="A10" s="182"/>
      <c r="B10" s="2130" t="s">
        <v>98</v>
      </c>
      <c r="C10" s="2131"/>
      <c r="D10" s="2131"/>
      <c r="E10" s="2132"/>
      <c r="F10" s="2130" t="s">
        <v>99</v>
      </c>
      <c r="G10" s="2132"/>
      <c r="H10" s="1999"/>
      <c r="I10" s="1999"/>
      <c r="J10" s="1036"/>
      <c r="K10" s="2000"/>
      <c r="L10" s="2000"/>
      <c r="M10" s="1036"/>
      <c r="N10" s="464"/>
      <c r="O10" s="182"/>
      <c r="P10" s="182"/>
      <c r="Q10" s="182"/>
      <c r="R10" s="182"/>
      <c r="S10" s="182"/>
      <c r="T10" s="182"/>
      <c r="U10" s="182"/>
      <c r="V10" s="182"/>
      <c r="W10" s="182"/>
      <c r="X10" s="182"/>
      <c r="Y10" s="182"/>
      <c r="Z10" s="182"/>
      <c r="AA10" s="182"/>
      <c r="AB10" s="182"/>
      <c r="AC10" s="182"/>
    </row>
    <row r="11" spans="1:50" ht="84.75" customHeight="1" thickBot="1">
      <c r="A11" s="182"/>
      <c r="B11" s="2133" t="s">
        <v>267</v>
      </c>
      <c r="C11" s="2134"/>
      <c r="D11" s="2134"/>
      <c r="E11" s="2135"/>
      <c r="F11" s="2136">
        <v>1</v>
      </c>
      <c r="G11" s="2137"/>
      <c r="H11" s="182"/>
      <c r="I11" s="182"/>
      <c r="J11" s="182"/>
      <c r="K11" s="182"/>
      <c r="L11" s="182"/>
      <c r="M11" s="182"/>
      <c r="N11" s="182"/>
      <c r="O11" s="182"/>
      <c r="P11" s="182"/>
      <c r="Q11" s="182"/>
      <c r="R11" s="182"/>
      <c r="S11" s="182"/>
      <c r="T11" s="182"/>
      <c r="U11" s="182"/>
      <c r="V11" s="182"/>
      <c r="W11" s="182"/>
      <c r="X11" s="182"/>
      <c r="Y11" s="182"/>
      <c r="Z11" s="182"/>
      <c r="AA11" s="182"/>
      <c r="AB11" s="182"/>
      <c r="AC11" s="182"/>
    </row>
    <row r="12" spans="1:50" ht="57" customHeight="1" thickBot="1">
      <c r="A12" s="182"/>
      <c r="B12" s="182"/>
      <c r="C12" s="182"/>
      <c r="D12" s="182"/>
      <c r="E12" s="182"/>
      <c r="F12" s="182"/>
      <c r="G12" s="182"/>
      <c r="H12" s="182"/>
      <c r="I12" s="182"/>
      <c r="J12" s="182"/>
      <c r="K12" s="182"/>
      <c r="L12" s="182"/>
      <c r="M12" s="182"/>
      <c r="N12" s="182"/>
      <c r="O12" s="182"/>
      <c r="P12" s="182"/>
      <c r="Q12" s="182"/>
      <c r="R12" s="182"/>
      <c r="S12" s="182"/>
      <c r="T12" s="182"/>
      <c r="U12" s="182"/>
      <c r="V12" s="182"/>
      <c r="W12" s="182"/>
      <c r="X12" s="182"/>
      <c r="Y12" s="182"/>
      <c r="Z12" s="182"/>
      <c r="AA12" s="182"/>
      <c r="AB12" s="182"/>
      <c r="AC12" s="182"/>
    </row>
    <row r="13" spans="1:50" ht="28.5" customHeight="1" thickBot="1">
      <c r="A13" s="182"/>
      <c r="B13" s="1463" t="s">
        <v>101</v>
      </c>
      <c r="C13" s="1465" t="s">
        <v>102</v>
      </c>
      <c r="D13" s="1463" t="s">
        <v>103</v>
      </c>
      <c r="E13" s="1467" t="s">
        <v>104</v>
      </c>
      <c r="F13" s="1468"/>
      <c r="G13" s="1469"/>
      <c r="H13" s="1451" t="s">
        <v>105</v>
      </c>
      <c r="I13" s="1434" t="s">
        <v>106</v>
      </c>
      <c r="J13" s="1435"/>
      <c r="K13" s="1435"/>
      <c r="L13" s="1435"/>
      <c r="M13" s="1435"/>
      <c r="N13" s="1435"/>
      <c r="O13" s="1435"/>
      <c r="P13" s="1435"/>
      <c r="Q13" s="1435"/>
      <c r="R13" s="1435"/>
      <c r="S13" s="1435"/>
      <c r="T13" s="1436"/>
      <c r="U13" s="1439" t="s">
        <v>107</v>
      </c>
      <c r="V13" s="1441" t="s">
        <v>108</v>
      </c>
      <c r="W13" s="1442" t="s">
        <v>109</v>
      </c>
      <c r="X13" s="1443"/>
      <c r="Y13" s="1443"/>
      <c r="Z13" s="1443"/>
      <c r="AA13" s="1443"/>
      <c r="AB13" s="1443"/>
      <c r="AC13" s="1444"/>
      <c r="AD13" s="1444"/>
      <c r="AE13" s="1444"/>
      <c r="AF13" s="1444"/>
      <c r="AG13" s="1444"/>
      <c r="AH13" s="1444"/>
      <c r="AI13" s="1444"/>
      <c r="AJ13" s="1444"/>
      <c r="AK13" s="1445" t="s">
        <v>110</v>
      </c>
      <c r="AL13" s="1446"/>
      <c r="AM13" s="1446"/>
      <c r="AN13" s="1446"/>
      <c r="AO13" s="1446"/>
      <c r="AP13" s="1446"/>
      <c r="AQ13" s="1446"/>
      <c r="AR13" s="1447"/>
      <c r="AS13" s="1431" t="s">
        <v>111</v>
      </c>
      <c r="AT13" s="1431" t="s">
        <v>112</v>
      </c>
      <c r="AU13" s="1431" t="s">
        <v>113</v>
      </c>
      <c r="AV13" s="1431" t="s">
        <v>114</v>
      </c>
      <c r="AW13" s="1431" t="s">
        <v>115</v>
      </c>
    </row>
    <row r="14" spans="1:50" ht="32.25" customHeight="1" thickBot="1">
      <c r="A14" s="182"/>
      <c r="B14" s="1464"/>
      <c r="C14" s="1466"/>
      <c r="D14" s="1464"/>
      <c r="E14" s="1470"/>
      <c r="F14" s="1471"/>
      <c r="G14" s="1472"/>
      <c r="H14" s="1452"/>
      <c r="I14" s="1433" t="s">
        <v>116</v>
      </c>
      <c r="J14" s="1433"/>
      <c r="K14" s="1433"/>
      <c r="L14" s="1433"/>
      <c r="M14" s="1434" t="s">
        <v>117</v>
      </c>
      <c r="N14" s="1435"/>
      <c r="O14" s="1435"/>
      <c r="P14" s="1435"/>
      <c r="Q14" s="1435"/>
      <c r="R14" s="1435"/>
      <c r="S14" s="1435"/>
      <c r="T14" s="1436"/>
      <c r="U14" s="1440"/>
      <c r="V14" s="1437"/>
      <c r="W14" s="1437" t="s">
        <v>118</v>
      </c>
      <c r="X14" s="1437" t="s">
        <v>119</v>
      </c>
      <c r="Y14" s="1437" t="s">
        <v>120</v>
      </c>
      <c r="Z14" s="1438" t="s">
        <v>885</v>
      </c>
      <c r="AA14" s="1425" t="s">
        <v>122</v>
      </c>
      <c r="AB14" s="1426" t="s">
        <v>123</v>
      </c>
      <c r="AC14" s="1427" t="s">
        <v>124</v>
      </c>
      <c r="AD14" s="1429" t="s">
        <v>125</v>
      </c>
      <c r="AE14" s="1409" t="s">
        <v>126</v>
      </c>
      <c r="AF14" s="1411" t="s">
        <v>127</v>
      </c>
      <c r="AG14" s="1412"/>
      <c r="AH14" s="1412"/>
      <c r="AI14" s="1412"/>
      <c r="AJ14" s="1412"/>
      <c r="AK14" s="1448"/>
      <c r="AL14" s="1449"/>
      <c r="AM14" s="1449"/>
      <c r="AN14" s="1449"/>
      <c r="AO14" s="1449"/>
      <c r="AP14" s="1449"/>
      <c r="AQ14" s="1449"/>
      <c r="AR14" s="1450"/>
      <c r="AS14" s="1432"/>
      <c r="AT14" s="1432"/>
      <c r="AU14" s="1432"/>
      <c r="AV14" s="1432"/>
      <c r="AW14" s="1432"/>
    </row>
    <row r="15" spans="1:50" ht="173.25" customHeight="1" thickBot="1">
      <c r="A15" s="182"/>
      <c r="B15" s="1242"/>
      <c r="C15" s="1488"/>
      <c r="D15" s="1242"/>
      <c r="E15" s="723" t="s">
        <v>128</v>
      </c>
      <c r="F15" s="723" t="s">
        <v>129</v>
      </c>
      <c r="G15" s="723" t="s">
        <v>130</v>
      </c>
      <c r="H15" s="1491"/>
      <c r="I15" s="724" t="s">
        <v>131</v>
      </c>
      <c r="J15" s="725" t="s">
        <v>132</v>
      </c>
      <c r="K15" s="726" t="s">
        <v>133</v>
      </c>
      <c r="L15" s="727" t="s">
        <v>134</v>
      </c>
      <c r="M15" s="723" t="s">
        <v>135</v>
      </c>
      <c r="N15" s="726" t="s">
        <v>136</v>
      </c>
      <c r="O15" s="726" t="s">
        <v>137</v>
      </c>
      <c r="P15" s="726" t="s">
        <v>138</v>
      </c>
      <c r="Q15" s="969" t="s">
        <v>136</v>
      </c>
      <c r="R15" s="970" t="s">
        <v>139</v>
      </c>
      <c r="S15" s="971" t="s">
        <v>140</v>
      </c>
      <c r="T15" s="972" t="s">
        <v>141</v>
      </c>
      <c r="U15" s="1492"/>
      <c r="V15" s="1503"/>
      <c r="W15" s="1503"/>
      <c r="X15" s="1503"/>
      <c r="Y15" s="1503"/>
      <c r="Z15" s="1504"/>
      <c r="AA15" s="1433"/>
      <c r="AB15" s="1499"/>
      <c r="AC15" s="1500"/>
      <c r="AD15" s="1501"/>
      <c r="AE15" s="1502"/>
      <c r="AF15" s="732" t="s">
        <v>142</v>
      </c>
      <c r="AG15" s="733" t="s">
        <v>143</v>
      </c>
      <c r="AH15" s="733" t="s">
        <v>144</v>
      </c>
      <c r="AI15" s="733" t="s">
        <v>145</v>
      </c>
      <c r="AJ15" s="733" t="s">
        <v>124</v>
      </c>
      <c r="AK15" s="734" t="s">
        <v>146</v>
      </c>
      <c r="AL15" s="734"/>
      <c r="AM15" s="735" t="s">
        <v>147</v>
      </c>
      <c r="AN15" s="734" t="s">
        <v>148</v>
      </c>
      <c r="AO15" s="530"/>
      <c r="AP15" s="529" t="s">
        <v>149</v>
      </c>
      <c r="AQ15" s="529" t="s">
        <v>150</v>
      </c>
      <c r="AR15" s="528" t="s">
        <v>151</v>
      </c>
      <c r="AS15" s="1493"/>
      <c r="AT15" s="1493"/>
      <c r="AU15" s="1493"/>
      <c r="AV15" s="1493"/>
      <c r="AW15" s="1493"/>
    </row>
    <row r="16" spans="1:50" ht="290.25" customHeight="1">
      <c r="A16" s="182"/>
      <c r="B16" s="2150" t="s">
        <v>886</v>
      </c>
      <c r="C16" s="2141" t="s">
        <v>153</v>
      </c>
      <c r="D16" s="2141">
        <v>1</v>
      </c>
      <c r="E16" s="2141" t="s">
        <v>154</v>
      </c>
      <c r="F16" s="2141" t="s">
        <v>887</v>
      </c>
      <c r="G16" s="2152" t="s">
        <v>888</v>
      </c>
      <c r="H16" s="2141" t="s">
        <v>157</v>
      </c>
      <c r="I16" s="2155">
        <v>24</v>
      </c>
      <c r="J16" s="2177" t="s">
        <v>158</v>
      </c>
      <c r="K16" s="2175">
        <f>+IF(J16="","",IF(J16=$C$47,$D$47,IF(J16=$C$48,$D$48,IF(J16=$C$49,$D$49, IF(J16=$C$50,$D$50,IF(J16=$C$51,$D$51))))))</f>
        <v>0.4</v>
      </c>
      <c r="L16" s="2138" t="str">
        <f>+IF(J16="","",IF(J16=$C$47,$B$47,IF(J16=$C$48,$B$48,IF(J16=$C$49,$B$49, IF(J16=$C$50,$B$50,IF(J16=$C$51,$B$51))))))</f>
        <v>Baja</v>
      </c>
      <c r="M16" s="2141" t="s">
        <v>160</v>
      </c>
      <c r="N16" s="2144"/>
      <c r="O16" s="2147" t="str">
        <f>+IF(M16="","",IF(M16="N/A","",IF(OR(M16=$M$47,M16=$N$47),$K$47,IF(OR(M16=$M$48,M16=$N$48),$K$48,IF(OR(M16=$M$49,M16=$N$49),$K$49,IF(OR(M16=$M$50,M16=$N$50),$K$50,IF(OR(M16=$M$51,M16=$N$51),$K$51)))))))</f>
        <v/>
      </c>
      <c r="P16" s="2141" t="s">
        <v>161</v>
      </c>
      <c r="Q16" s="2144">
        <v>0.4</v>
      </c>
      <c r="R16" s="2147" t="str">
        <f>+IF(P16="","",IF(P16="N/A","",IF(OR(P16=$M$47,P16=$N$47),$K$47,IF(OR(P16=$M$48,P16=$N$48),$K$48,IF(OR(P16=$M$49,P16=$N$49),$K$49,IF(OR(P16=$M$50,P16=$N$50),$K$50,IF(OR(P16=$M$51,P16=$N$51),$K$51)))))))</f>
        <v>Menor</v>
      </c>
      <c r="S16" s="2175">
        <f>+IF(N16="",Q16,IF(Q16="",N16,IF(N16&gt;Q16,N16,Q16)))</f>
        <v>0.4</v>
      </c>
      <c r="T16" s="2147" t="str">
        <f>+IF(S16="","",IF(S16=$L$47,$K$47,IF(S16=$L$48,$K$48,IF(S16=$L$49,$K$49,IF(S16=$L$50,$K$50,IF(S16=$L$51,$K$51))))))</f>
        <v>Menor</v>
      </c>
      <c r="U16" s="2176" t="s">
        <v>204</v>
      </c>
      <c r="V16" s="1037">
        <v>1</v>
      </c>
      <c r="W16" s="2152" t="s">
        <v>889</v>
      </c>
      <c r="X16" s="1038" t="s">
        <v>890</v>
      </c>
      <c r="Y16" s="1039" t="s">
        <v>431</v>
      </c>
      <c r="Z16" s="1040" t="s">
        <v>891</v>
      </c>
      <c r="AA16" s="1041" t="s">
        <v>892</v>
      </c>
      <c r="AB16" s="1041" t="s">
        <v>893</v>
      </c>
      <c r="AC16" s="1042" t="s">
        <v>894</v>
      </c>
      <c r="AD16" s="1037" t="s">
        <v>172</v>
      </c>
      <c r="AE16" s="1037" t="str">
        <f t="shared" ref="AE16:AE26" si="0">IF(OR(AD16="Preventivo",AD16="Detectivo"),"Probabilidad",IF(AD16="Correctivo","Impacto",""))</f>
        <v>Probabilidad</v>
      </c>
      <c r="AF16" s="1037" t="s">
        <v>173</v>
      </c>
      <c r="AG16" s="1037" t="str">
        <f t="shared" ref="AG16:AG26" si="1">IF(AND(AD16="Preventivo",AF16="Automático"),"50%",IF(AND(AD16="Preventivo",AF16="Manual"),"40%",IF(AND(AD16="Detectivo",AF16="Automático"),"40%",IF(AND(AD16="Detectivo",AF16="Manual"),"30%",IF(AND(AD16="Correctivo",AF16="Automático"),"35%",IF(AND(AD16="Correctivo",AF16="Manual"),"25%",""))))))</f>
        <v>30%</v>
      </c>
      <c r="AH16" s="1037" t="s">
        <v>174</v>
      </c>
      <c r="AI16" s="1037" t="s">
        <v>175</v>
      </c>
      <c r="AJ16" s="1037" t="s">
        <v>176</v>
      </c>
      <c r="AK16" s="1043">
        <f>IFERROR(IF(AE16="Probabilidad",(K16-(+K16*AG16)),IF(AE16="Impacto",KK16,"")),"")</f>
        <v>0.28000000000000003</v>
      </c>
      <c r="AL16" s="1043">
        <f t="shared" ref="AL16:AL25" si="2">+AK16</f>
        <v>0.28000000000000003</v>
      </c>
      <c r="AM16" s="1044" t="str">
        <f>IFERROR(IF(AK16="","",IF(AK16&lt;=0.2,"Muy Baja",IF(AK16&lt;=0.4,"Baja",IF(AK16&lt;=0.6,"Media",IF(AK16&lt;=0.8,"Alta","Muy Alta"))))),"")</f>
        <v>Baja</v>
      </c>
      <c r="AN16" s="1045">
        <f>IF(AE16='[14]FORMULAS '!$G$60,S16-(S16*AG16),S16)</f>
        <v>0.4</v>
      </c>
      <c r="AO16" s="1046">
        <f t="shared" ref="AO16:AO23" si="3">+AN16</f>
        <v>0.4</v>
      </c>
      <c r="AP16" s="1047" t="str">
        <f>+IF(AN16="","",IF(AN16=$L$47,$K$47,IF(AN16=$L$48,$K$48,IF(AN16=$L$49,$K$49,IF(AN16=$L$50,$K$50,IF(AN16=$L$51,$K$51))))))</f>
        <v>Menor</v>
      </c>
      <c r="AQ16" s="1048" t="s">
        <v>204</v>
      </c>
      <c r="AR16" s="2172" t="s">
        <v>178</v>
      </c>
      <c r="AS16" s="2152" t="s">
        <v>895</v>
      </c>
      <c r="AT16" s="2152" t="s">
        <v>895</v>
      </c>
      <c r="AU16" s="2152" t="s">
        <v>895</v>
      </c>
      <c r="AV16" s="2152" t="s">
        <v>895</v>
      </c>
      <c r="AW16" s="2160" t="s">
        <v>896</v>
      </c>
      <c r="AX16" s="182"/>
    </row>
    <row r="17" spans="1:50" ht="250.5" customHeight="1">
      <c r="A17" s="182"/>
      <c r="B17" s="2150"/>
      <c r="C17" s="2142"/>
      <c r="D17" s="2142"/>
      <c r="E17" s="2142"/>
      <c r="F17" s="2142"/>
      <c r="G17" s="2153"/>
      <c r="H17" s="2142"/>
      <c r="I17" s="2156"/>
      <c r="J17" s="2167"/>
      <c r="K17" s="2170"/>
      <c r="L17" s="2139"/>
      <c r="M17" s="2142"/>
      <c r="N17" s="2145"/>
      <c r="O17" s="2148"/>
      <c r="P17" s="2142"/>
      <c r="Q17" s="2145"/>
      <c r="R17" s="2148"/>
      <c r="S17" s="2170"/>
      <c r="T17" s="2148"/>
      <c r="U17" s="2173"/>
      <c r="V17" s="1037">
        <v>2</v>
      </c>
      <c r="W17" s="2153"/>
      <c r="X17" s="1049" t="s">
        <v>897</v>
      </c>
      <c r="Y17" s="1050" t="s">
        <v>326</v>
      </c>
      <c r="Z17" s="1040" t="s">
        <v>898</v>
      </c>
      <c r="AA17" s="1041" t="s">
        <v>899</v>
      </c>
      <c r="AB17" s="1041" t="s">
        <v>900</v>
      </c>
      <c r="AC17" s="1051" t="s">
        <v>901</v>
      </c>
      <c r="AD17" s="1037" t="s">
        <v>172</v>
      </c>
      <c r="AE17" s="1037" t="str">
        <f t="shared" si="0"/>
        <v>Probabilidad</v>
      </c>
      <c r="AF17" s="1037" t="s">
        <v>173</v>
      </c>
      <c r="AG17" s="1037" t="str">
        <f t="shared" si="1"/>
        <v>30%</v>
      </c>
      <c r="AH17" s="1037" t="s">
        <v>174</v>
      </c>
      <c r="AI17" s="1037" t="s">
        <v>175</v>
      </c>
      <c r="AJ17" s="1037" t="s">
        <v>176</v>
      </c>
      <c r="AK17" s="1043">
        <f>IFERROR(IF(AND(AE16="Probabilidad",AE17="Probabilidad"),(AL16-(+AL16*AG17)),IF(AE16="Probabilidad",(K16-(+K16*AG17)),IF(AE16="Impacto",AL16,""))),"")</f>
        <v>0.19600000000000001</v>
      </c>
      <c r="AL17" s="1043">
        <f t="shared" si="2"/>
        <v>0.19600000000000001</v>
      </c>
      <c r="AM17" s="1044" t="str">
        <f>IFERROR(IF(AK17="","",IF(AK17&lt;=0.2,"Muy Baja",IF(AK17&lt;=0.4,"Baja",IF(AK17&lt;=0.6,"Media",IF(AK17&lt;=0.8,"Alta","Muy Alta"))))),"")</f>
        <v>Muy Baja</v>
      </c>
      <c r="AN17" s="1045">
        <f>IF(AE17='[14]FORMULAS '!$G$60,S16-(S16*AG17),S16)</f>
        <v>0.4</v>
      </c>
      <c r="AO17" s="1046">
        <f t="shared" si="3"/>
        <v>0.4</v>
      </c>
      <c r="AP17" s="1047" t="str">
        <f>+IF(AN17="","",IF(AN17=$L$47,$K$47,IF(AN17=$L$48,$K$48,IF(AN17=$L$49,$K$49,IF(AN17=$L$50,$K$50,IF(AN17=$L$51,$K$51))))))</f>
        <v>Menor</v>
      </c>
      <c r="AQ17" s="1052" t="s">
        <v>177</v>
      </c>
      <c r="AR17" s="2173"/>
      <c r="AS17" s="2153"/>
      <c r="AT17" s="2153"/>
      <c r="AU17" s="2153"/>
      <c r="AV17" s="2153"/>
      <c r="AW17" s="2161"/>
      <c r="AX17" s="182"/>
    </row>
    <row r="18" spans="1:50" ht="250.5" customHeight="1" thickBot="1">
      <c r="A18" s="182"/>
      <c r="B18" s="2150"/>
      <c r="C18" s="2143"/>
      <c r="D18" s="2143"/>
      <c r="E18" s="2143"/>
      <c r="F18" s="2143"/>
      <c r="G18" s="2154"/>
      <c r="H18" s="2143"/>
      <c r="I18" s="2157"/>
      <c r="J18" s="2168"/>
      <c r="K18" s="2171"/>
      <c r="L18" s="2140"/>
      <c r="M18" s="2143"/>
      <c r="N18" s="2146"/>
      <c r="O18" s="2149"/>
      <c r="P18" s="2143"/>
      <c r="Q18" s="2146"/>
      <c r="R18" s="2149"/>
      <c r="S18" s="2171"/>
      <c r="T18" s="2149"/>
      <c r="U18" s="2174"/>
      <c r="V18" s="1054">
        <v>3</v>
      </c>
      <c r="W18" s="2154"/>
      <c r="X18" s="1055" t="s">
        <v>889</v>
      </c>
      <c r="Y18" s="472" t="s">
        <v>326</v>
      </c>
      <c r="Z18" s="1056" t="s">
        <v>898</v>
      </c>
      <c r="AA18" s="1055" t="s">
        <v>902</v>
      </c>
      <c r="AB18" s="1041" t="s">
        <v>903</v>
      </c>
      <c r="AC18" s="1056" t="s">
        <v>904</v>
      </c>
      <c r="AD18" s="1037" t="s">
        <v>172</v>
      </c>
      <c r="AE18" s="1053" t="str">
        <f t="shared" si="0"/>
        <v>Probabilidad</v>
      </c>
      <c r="AF18" s="1053" t="s">
        <v>173</v>
      </c>
      <c r="AG18" s="1053" t="str">
        <f t="shared" si="1"/>
        <v>30%</v>
      </c>
      <c r="AH18" s="1053" t="s">
        <v>174</v>
      </c>
      <c r="AI18" s="1053" t="s">
        <v>175</v>
      </c>
      <c r="AJ18" s="1053" t="s">
        <v>176</v>
      </c>
      <c r="AK18" s="1057">
        <v>0.14000000000000001</v>
      </c>
      <c r="AL18" s="1057">
        <v>0.14000000000000001</v>
      </c>
      <c r="AM18" s="1058" t="str">
        <f>IFERROR(IF(AK18="","",IF(AK18&lt;=0.2,"Muy Baja",IF(AK18&lt;=0.4,"Baja",IF(AK18&lt;=0.6,"Media",IF(AK18&lt;=0.8,"Alta","Muy Alta"))))),"")</f>
        <v>Muy Baja</v>
      </c>
      <c r="AN18" s="1059">
        <f>IF(AE18='[14]FORMULAS '!$G$60,AN17-(AN17*AG18),AN17)</f>
        <v>0.4</v>
      </c>
      <c r="AO18" s="1060">
        <f t="shared" si="3"/>
        <v>0.4</v>
      </c>
      <c r="AP18" s="1047" t="str">
        <f>+IF(AN18="","",IF(AN18=$L$47,$K$47,IF(AN18=$L$48,$K$48,IF(AN18=$L$49,$K$49,IF(AN18=$L$50,$K$50,IF(AN18=$L$51,$K$51))))))</f>
        <v>Menor</v>
      </c>
      <c r="AQ18" s="1061" t="s">
        <v>177</v>
      </c>
      <c r="AR18" s="2174"/>
      <c r="AS18" s="2154"/>
      <c r="AT18" s="2154"/>
      <c r="AU18" s="2154"/>
      <c r="AV18" s="2154"/>
      <c r="AW18" s="2162"/>
      <c r="AX18" s="182"/>
    </row>
    <row r="19" spans="1:50" ht="275.25" customHeight="1" thickTop="1">
      <c r="A19" s="182"/>
      <c r="B19" s="2151"/>
      <c r="C19" s="2163" t="s">
        <v>283</v>
      </c>
      <c r="D19" s="2163">
        <v>2</v>
      </c>
      <c r="E19" s="2163" t="s">
        <v>284</v>
      </c>
      <c r="F19" s="2163" t="s">
        <v>905</v>
      </c>
      <c r="G19" s="2164" t="s">
        <v>906</v>
      </c>
      <c r="H19" s="2163" t="s">
        <v>157</v>
      </c>
      <c r="I19" s="2165">
        <v>24</v>
      </c>
      <c r="J19" s="2166" t="s">
        <v>158</v>
      </c>
      <c r="K19" s="2169">
        <f>+IF(J19="","",IF(J19=$C$47,$D$47,IF(J19=$C$48,$D$48,IF(J19=$C$49,$D$49, IF(J19=$C$50,$D$50,IF(J19=$C$51,$D$51))))))</f>
        <v>0.4</v>
      </c>
      <c r="L19" s="2186" t="str">
        <f>+IF(J19="","",IF(J19=$C$47,$B$47,IF(J19=$C$48,$B$48,IF(J19=$C$49,$B$49, IF(J19=$C$50,$B$50,IF(J19=$C$51,$B$51))))))</f>
        <v>Baja</v>
      </c>
      <c r="M19" s="2163" t="s">
        <v>245</v>
      </c>
      <c r="N19" s="2187">
        <v>0.2</v>
      </c>
      <c r="O19" s="2181" t="str">
        <f>+IF(M19="","",IF(M19="N/A","",IF(OR(M19=$M$47,M19=$N$47),$K$47,IF(OR(M19=$M$48,M19=$N$48),$K$48,IF(OR(M19=$M$49,M19=$N$49),$K$49,IF(OR(M19=$M$50,M19=$N$50),$K$50,IF(OR(M19=$M$51,M19=$N$51),$K$51)))))))</f>
        <v xml:space="preserve">Leve </v>
      </c>
      <c r="P19" s="2163" t="s">
        <v>160</v>
      </c>
      <c r="Q19" s="2187" t="str">
        <f>+IF(P19="","",IF(P19="N/A","",IF(OR(P19=$M$47,P19=$N$47),$L$47,IF(OR(P19=$M$47,P19=$N$47),$L$47,IF(OR(P19=$M$48,P19=$N$48),$L$48,IF(OR(P19=$M$49,P19=$N$49),$L$49,IF(OR(P19=$M$50,P19=$N$50),$L$50,(IF(OR(P19=$M$51,P19=$N$51),$L$51)))))))))</f>
        <v/>
      </c>
      <c r="R19" s="2181" t="str">
        <f>+IF(P19="","",IF(P19="N/A","",IF(OR(P19=$M$47,P19=$N$47),$K$47,IF(OR(P19=$M$48,P19=$N$48),$K$48,IF(OR(P19=$M$49,P19=$N$49),$K$49,IF(OR(P19=$M$50,P19=$N$50),$K$50,IF(OR(P19=$M$51,P19=$N$51),$K$51)))))))</f>
        <v/>
      </c>
      <c r="S19" s="2169">
        <f>+IF(N19="",Q19,IF(Q19="",N19,IF(N19&gt;Q19,N19,Q19)))</f>
        <v>0.2</v>
      </c>
      <c r="T19" s="2181" t="str">
        <f>+IF(S19="","",IF(S19=$L$47,$K$47,IF(S19=$L$48,$K$48,IF(S19=$L$49,$K$49,IF(S19=$L$50,$K$50,IF(S19=$L$51,$K$51))))))</f>
        <v xml:space="preserve">Leve </v>
      </c>
      <c r="U19" s="2182" t="s">
        <v>177</v>
      </c>
      <c r="V19" s="1063">
        <v>1</v>
      </c>
      <c r="W19" s="2163" t="s">
        <v>889</v>
      </c>
      <c r="X19" s="1064" t="s">
        <v>907</v>
      </c>
      <c r="Y19" s="1062" t="s">
        <v>908</v>
      </c>
      <c r="Z19" s="1064" t="s">
        <v>909</v>
      </c>
      <c r="AA19" s="1064" t="s">
        <v>910</v>
      </c>
      <c r="AB19" s="1064" t="s">
        <v>911</v>
      </c>
      <c r="AC19" s="1065" t="s">
        <v>912</v>
      </c>
      <c r="AD19" s="1066" t="s">
        <v>172</v>
      </c>
      <c r="AE19" s="1066" t="str">
        <f t="shared" si="0"/>
        <v>Probabilidad</v>
      </c>
      <c r="AF19" s="1066" t="s">
        <v>173</v>
      </c>
      <c r="AG19" s="1066" t="str">
        <f t="shared" si="1"/>
        <v>30%</v>
      </c>
      <c r="AH19" s="1066" t="s">
        <v>174</v>
      </c>
      <c r="AI19" s="1066" t="s">
        <v>175</v>
      </c>
      <c r="AJ19" s="1066" t="s">
        <v>176</v>
      </c>
      <c r="AK19" s="1067">
        <f>IFERROR(IF(AE19="Probabilidad",(K19-(+K19*AG19)),IF(AE19="Impacto",KK19,"")),"")</f>
        <v>0.28000000000000003</v>
      </c>
      <c r="AL19" s="1067">
        <f t="shared" si="2"/>
        <v>0.28000000000000003</v>
      </c>
      <c r="AM19" s="1068" t="str">
        <f>IFERROR(IF(AK19="","",IF(AK19&lt;=0.2,"Muy Baja",IF(AK19&lt;=0.4,"Baja",IF(AK19&lt;=0.6,"Media",IF(AK19&lt;=0.8,"Alta","Muy Alta"))))),"")</f>
        <v>Baja</v>
      </c>
      <c r="AN19" s="1069">
        <f>IF(AE19='[14]FORMULAS '!G62,S19-(S19*AG19),S19)</f>
        <v>0.2</v>
      </c>
      <c r="AO19" s="1069">
        <f t="shared" si="3"/>
        <v>0.2</v>
      </c>
      <c r="AP19" s="1070" t="str">
        <f t="shared" ref="AP19:AP26" si="4">+IF(AN19="","",IF(AN19=$L$47,$K$47,IF(AN19=$L$48,$K$48,IF(AN19=$L$49,$K$49,IF(AN19=$L$50,$K$50,IF(AN19=$L$51,$K$51))))))</f>
        <v xml:space="preserve">Leve </v>
      </c>
      <c r="AQ19" s="1071" t="s">
        <v>205</v>
      </c>
      <c r="AR19" s="2185" t="s">
        <v>178</v>
      </c>
      <c r="AS19" s="2164" t="s">
        <v>895</v>
      </c>
      <c r="AT19" s="2164" t="s">
        <v>895</v>
      </c>
      <c r="AU19" s="2164" t="s">
        <v>895</v>
      </c>
      <c r="AV19" s="2164" t="s">
        <v>895</v>
      </c>
      <c r="AW19" s="2178" t="s">
        <v>913</v>
      </c>
      <c r="AX19" s="182"/>
    </row>
    <row r="20" spans="1:50" ht="315" customHeight="1">
      <c r="A20" s="182"/>
      <c r="B20" s="2151"/>
      <c r="C20" s="2142"/>
      <c r="D20" s="2142"/>
      <c r="E20" s="2142"/>
      <c r="F20" s="2142"/>
      <c r="G20" s="2153"/>
      <c r="H20" s="2142"/>
      <c r="I20" s="2156"/>
      <c r="J20" s="2167"/>
      <c r="K20" s="2170"/>
      <c r="L20" s="2139"/>
      <c r="M20" s="2142"/>
      <c r="N20" s="2145"/>
      <c r="O20" s="2148"/>
      <c r="P20" s="2142"/>
      <c r="Q20" s="2145"/>
      <c r="R20" s="2148"/>
      <c r="S20" s="2170"/>
      <c r="T20" s="2148"/>
      <c r="U20" s="2183"/>
      <c r="V20" s="1073">
        <v>2</v>
      </c>
      <c r="W20" s="2142"/>
      <c r="X20" s="1049" t="s">
        <v>907</v>
      </c>
      <c r="Y20" s="1050" t="s">
        <v>326</v>
      </c>
      <c r="Z20" s="1049" t="s">
        <v>914</v>
      </c>
      <c r="AA20" s="1049" t="s">
        <v>915</v>
      </c>
      <c r="AB20" s="1049" t="s">
        <v>916</v>
      </c>
      <c r="AC20" s="1040" t="s">
        <v>917</v>
      </c>
      <c r="AD20" s="1037" t="s">
        <v>172</v>
      </c>
      <c r="AE20" s="1074" t="str">
        <f t="shared" si="0"/>
        <v>Probabilidad</v>
      </c>
      <c r="AF20" s="1037" t="s">
        <v>173</v>
      </c>
      <c r="AG20" s="1037" t="str">
        <f t="shared" si="1"/>
        <v>30%</v>
      </c>
      <c r="AH20" s="1037" t="s">
        <v>174</v>
      </c>
      <c r="AI20" s="1037" t="s">
        <v>175</v>
      </c>
      <c r="AJ20" s="1037" t="s">
        <v>176</v>
      </c>
      <c r="AK20" s="1043">
        <f>IFERROR(IF(AND(AE19="Probabilidad",AE20="Probabilidad"),(AL19-(+AL19*AG20)),IF(AE19="Probabilidad",(K19-(+K19*AG20)),IF(AE19="Impacto",AL19,""))),"")</f>
        <v>0.19600000000000001</v>
      </c>
      <c r="AL20" s="1043">
        <f t="shared" si="2"/>
        <v>0.19600000000000001</v>
      </c>
      <c r="AM20" s="1044" t="str">
        <f>IFERROR(IF(AK20="","",IF(AK20&lt;=0.2,"Muy Baja",IF(AK20&lt;=0.4,"Baja",IF(AK20&lt;=0.6,"Media",IF(AK20&lt;=0.8,"Alta","Muy Alta"))))),"")</f>
        <v>Muy Baja</v>
      </c>
      <c r="AN20" s="1045">
        <v>0.2</v>
      </c>
      <c r="AO20" s="1045">
        <f t="shared" si="3"/>
        <v>0.2</v>
      </c>
      <c r="AP20" s="1075" t="str">
        <f t="shared" si="4"/>
        <v xml:space="preserve">Leve </v>
      </c>
      <c r="AQ20" s="1076" t="s">
        <v>205</v>
      </c>
      <c r="AR20" s="2173"/>
      <c r="AS20" s="2153"/>
      <c r="AT20" s="2153"/>
      <c r="AU20" s="2153"/>
      <c r="AV20" s="2153"/>
      <c r="AW20" s="2161"/>
      <c r="AX20" s="182"/>
    </row>
    <row r="21" spans="1:50" ht="315" customHeight="1">
      <c r="A21" s="182"/>
      <c r="B21" s="2151"/>
      <c r="C21" s="2142"/>
      <c r="D21" s="2142"/>
      <c r="E21" s="2142"/>
      <c r="F21" s="2142"/>
      <c r="G21" s="2153"/>
      <c r="H21" s="2142"/>
      <c r="I21" s="2156"/>
      <c r="J21" s="2167"/>
      <c r="K21" s="2170"/>
      <c r="L21" s="2139"/>
      <c r="M21" s="2142"/>
      <c r="N21" s="2145"/>
      <c r="O21" s="2148"/>
      <c r="P21" s="2142"/>
      <c r="Q21" s="2145"/>
      <c r="R21" s="2148"/>
      <c r="S21" s="2170"/>
      <c r="T21" s="2148"/>
      <c r="U21" s="2183"/>
      <c r="V21" s="1073">
        <v>3</v>
      </c>
      <c r="W21" s="2142"/>
      <c r="X21" s="1049" t="s">
        <v>907</v>
      </c>
      <c r="Y21" s="1050" t="s">
        <v>326</v>
      </c>
      <c r="Z21" s="1049" t="s">
        <v>918</v>
      </c>
      <c r="AA21" s="1051" t="s">
        <v>919</v>
      </c>
      <c r="AB21" s="1049" t="s">
        <v>920</v>
      </c>
      <c r="AC21" s="1040" t="s">
        <v>921</v>
      </c>
      <c r="AD21" s="1037" t="s">
        <v>172</v>
      </c>
      <c r="AE21" s="1074" t="str">
        <f t="shared" si="0"/>
        <v>Probabilidad</v>
      </c>
      <c r="AF21" s="1037" t="s">
        <v>173</v>
      </c>
      <c r="AG21" s="1037" t="str">
        <f t="shared" si="1"/>
        <v>30%</v>
      </c>
      <c r="AH21" s="1037" t="s">
        <v>174</v>
      </c>
      <c r="AI21" s="1037" t="s">
        <v>175</v>
      </c>
      <c r="AJ21" s="1037" t="s">
        <v>176</v>
      </c>
      <c r="AK21" s="1043">
        <f>IFERROR(IF(AND(AE20="Probabilidad",AE21="Probabilidad"),(AL20-(+AL20*AG21)),IF(AE20="Probabilidad",(K20-(+K20*AG21)),IF(AE20="Impacto",AL20,""))),"")</f>
        <v>0.13720000000000002</v>
      </c>
      <c r="AL21" s="1043">
        <f t="shared" si="2"/>
        <v>0.13720000000000002</v>
      </c>
      <c r="AM21" s="1044" t="s">
        <v>247</v>
      </c>
      <c r="AN21" s="1045">
        <v>0.2</v>
      </c>
      <c r="AO21" s="1045">
        <f t="shared" si="3"/>
        <v>0.2</v>
      </c>
      <c r="AP21" s="1075" t="str">
        <f t="shared" si="4"/>
        <v xml:space="preserve">Leve </v>
      </c>
      <c r="AQ21" s="1076" t="s">
        <v>205</v>
      </c>
      <c r="AR21" s="2173"/>
      <c r="AS21" s="2153"/>
      <c r="AT21" s="2153"/>
      <c r="AU21" s="2153"/>
      <c r="AV21" s="2153"/>
      <c r="AW21" s="2161"/>
      <c r="AX21" s="182"/>
    </row>
    <row r="22" spans="1:50" ht="315" customHeight="1">
      <c r="A22" s="182"/>
      <c r="B22" s="2151"/>
      <c r="C22" s="2142"/>
      <c r="D22" s="2142"/>
      <c r="E22" s="2142"/>
      <c r="F22" s="2142"/>
      <c r="G22" s="2153"/>
      <c r="H22" s="2142"/>
      <c r="I22" s="2156"/>
      <c r="J22" s="2167"/>
      <c r="K22" s="2170"/>
      <c r="L22" s="2139"/>
      <c r="M22" s="2142"/>
      <c r="N22" s="2145"/>
      <c r="O22" s="2148"/>
      <c r="P22" s="2142"/>
      <c r="Q22" s="2145"/>
      <c r="R22" s="2148"/>
      <c r="S22" s="2170"/>
      <c r="T22" s="2148"/>
      <c r="U22" s="2183"/>
      <c r="V22" s="1077">
        <v>4</v>
      </c>
      <c r="W22" s="2142"/>
      <c r="X22" s="1049" t="s">
        <v>907</v>
      </c>
      <c r="Y22" s="1078" t="s">
        <v>528</v>
      </c>
      <c r="Z22" s="1079" t="s">
        <v>922</v>
      </c>
      <c r="AA22" s="1079" t="s">
        <v>923</v>
      </c>
      <c r="AB22" s="1079" t="s">
        <v>924</v>
      </c>
      <c r="AC22" s="1051" t="s">
        <v>925</v>
      </c>
      <c r="AD22" s="1074" t="s">
        <v>172</v>
      </c>
      <c r="AE22" s="1074" t="str">
        <f t="shared" si="0"/>
        <v>Probabilidad</v>
      </c>
      <c r="AF22" s="1074" t="s">
        <v>173</v>
      </c>
      <c r="AG22" s="1074" t="str">
        <f t="shared" si="1"/>
        <v>30%</v>
      </c>
      <c r="AH22" s="1074" t="s">
        <v>174</v>
      </c>
      <c r="AI22" s="1074" t="s">
        <v>175</v>
      </c>
      <c r="AJ22" s="1037" t="s">
        <v>176</v>
      </c>
      <c r="AK22" s="1043">
        <f>IFERROR(IF(AND(AE21="Probabilidad",AE22="Probabilidad"),(AL21-(+AL21*AG22)),IF(AE21="Probabilidad",(K21-(+K21*AG22)),IF(AE21="Impacto",AL21,""))),"")</f>
        <v>9.6040000000000014E-2</v>
      </c>
      <c r="AL22" s="1043">
        <f t="shared" si="2"/>
        <v>9.6040000000000014E-2</v>
      </c>
      <c r="AM22" s="1044" t="s">
        <v>247</v>
      </c>
      <c r="AN22" s="1045">
        <v>0.2</v>
      </c>
      <c r="AO22" s="1045">
        <f t="shared" si="3"/>
        <v>0.2</v>
      </c>
      <c r="AP22" s="1075" t="str">
        <f t="shared" si="4"/>
        <v xml:space="preserve">Leve </v>
      </c>
      <c r="AQ22" s="1076" t="s">
        <v>205</v>
      </c>
      <c r="AR22" s="2173"/>
      <c r="AS22" s="2153"/>
      <c r="AT22" s="2153"/>
      <c r="AU22" s="2153"/>
      <c r="AV22" s="2153"/>
      <c r="AW22" s="2161"/>
      <c r="AX22" s="182"/>
    </row>
    <row r="23" spans="1:50" ht="315" customHeight="1" thickBot="1">
      <c r="A23" s="182"/>
      <c r="B23" s="2151"/>
      <c r="C23" s="2143"/>
      <c r="D23" s="2143"/>
      <c r="E23" s="2143"/>
      <c r="F23" s="2143"/>
      <c r="G23" s="2154"/>
      <c r="H23" s="2143"/>
      <c r="I23" s="2157"/>
      <c r="J23" s="2168"/>
      <c r="K23" s="2171"/>
      <c r="L23" s="2140"/>
      <c r="M23" s="2143"/>
      <c r="N23" s="2146"/>
      <c r="O23" s="2149"/>
      <c r="P23" s="2143"/>
      <c r="Q23" s="2146"/>
      <c r="R23" s="2149"/>
      <c r="S23" s="2171"/>
      <c r="T23" s="2149"/>
      <c r="U23" s="2184"/>
      <c r="V23" s="1081">
        <v>5</v>
      </c>
      <c r="W23" s="2143"/>
      <c r="X23" s="1082" t="s">
        <v>907</v>
      </c>
      <c r="Y23" s="472" t="s">
        <v>326</v>
      </c>
      <c r="Z23" s="1082" t="s">
        <v>926</v>
      </c>
      <c r="AA23" s="1082" t="s">
        <v>927</v>
      </c>
      <c r="AB23" s="1082" t="s">
        <v>928</v>
      </c>
      <c r="AC23" s="1056" t="s">
        <v>929</v>
      </c>
      <c r="AD23" s="1083" t="s">
        <v>172</v>
      </c>
      <c r="AE23" s="1053" t="str">
        <f t="shared" si="0"/>
        <v>Probabilidad</v>
      </c>
      <c r="AF23" s="1053" t="s">
        <v>173</v>
      </c>
      <c r="AG23" s="1053" t="str">
        <f t="shared" si="1"/>
        <v>30%</v>
      </c>
      <c r="AH23" s="1053" t="s">
        <v>174</v>
      </c>
      <c r="AI23" s="1053" t="s">
        <v>175</v>
      </c>
      <c r="AJ23" s="1053" t="s">
        <v>176</v>
      </c>
      <c r="AK23" s="1057">
        <f>IFERROR(IF(AND(AE22="Probabilidad",AE23="Probabilidad"),(AL22-(+AL22*AG23)),IF(AE22="Probabilidad",(K22-(+K22*AG23)),IF(AE22="Impacto",AL22,""))),"")</f>
        <v>6.722800000000001E-2</v>
      </c>
      <c r="AL23" s="1057">
        <f t="shared" si="2"/>
        <v>6.722800000000001E-2</v>
      </c>
      <c r="AM23" s="1058" t="s">
        <v>159</v>
      </c>
      <c r="AN23" s="1059">
        <v>0.2</v>
      </c>
      <c r="AO23" s="1059">
        <f t="shared" si="3"/>
        <v>0.2</v>
      </c>
      <c r="AP23" s="1084" t="str">
        <f t="shared" si="4"/>
        <v xml:space="preserve">Leve </v>
      </c>
      <c r="AQ23" s="1080" t="s">
        <v>177</v>
      </c>
      <c r="AR23" s="2174"/>
      <c r="AS23" s="2154"/>
      <c r="AT23" s="2154"/>
      <c r="AU23" s="2154"/>
      <c r="AV23" s="2154"/>
      <c r="AW23" s="2162"/>
      <c r="AX23" s="182"/>
    </row>
    <row r="24" spans="1:50" ht="194.25" customHeight="1" thickTop="1">
      <c r="A24" s="182"/>
      <c r="B24" s="2151"/>
      <c r="C24" s="2150" t="s">
        <v>153</v>
      </c>
      <c r="D24" s="2150">
        <v>3</v>
      </c>
      <c r="E24" s="2150" t="s">
        <v>154</v>
      </c>
      <c r="F24" s="2179" t="s">
        <v>930</v>
      </c>
      <c r="G24" s="1085" t="s">
        <v>931</v>
      </c>
      <c r="H24" s="2150" t="s">
        <v>157</v>
      </c>
      <c r="I24" s="2204">
        <v>12</v>
      </c>
      <c r="J24" s="2206" t="s">
        <v>158</v>
      </c>
      <c r="K24" s="2202">
        <f>+IF(J24="","",IF(J24=$C$47,$D$47,IF(J24=$C$48,$D$48,IF(J24=$C$49,$D$49, IF(J24=$C$50,$D$50,IF(J24=$C$51,$D$51))))))</f>
        <v>0.4</v>
      </c>
      <c r="L24" s="2208" t="s">
        <v>247</v>
      </c>
      <c r="M24" s="2150" t="s">
        <v>160</v>
      </c>
      <c r="N24" s="2158" t="str">
        <f>+IF(M24="","",IF(M24="N/A","",IF(OR(M24=$M$47,M24=$N$47),$L$47,IF(OR(M24=$M$48,M24=$N$48),$L$48,IF(OR(M24=$M$49,M24=$N$49),$L$49,IF(OR(M24=$M$50,M24=$N$50),$L$50,IF(OR(M24=$M$51,M24=$N$51),$L$51)))))))</f>
        <v/>
      </c>
      <c r="O24" s="2200" t="str">
        <f>+IF(M24="","",IF(M24="N/A","",IF(OR(M24=$M$47,M24=$N$47),$K$47,IF(OR(M24=$M$48,M24=$N$48),$K$48,IF(OR(M24=$M$49,M24=$N$49),$K$49,IF(OR(M24=$M$50,M24=$N$50),$K$50,IF(OR(M24=$M$51,M24=$N$51),$K$51)))))))</f>
        <v/>
      </c>
      <c r="P24" s="2150" t="s">
        <v>161</v>
      </c>
      <c r="Q24" s="2158">
        <f>+IF(P24="","",IF(P24="N/A","",IF(OR(P24=$M$47,P24=$N$47),$L$47,IF(OR(P24=$M$47,P24=$N$47),$L$47,IF(OR(P24=$M$48,P24=$N$48),$L$48,IF(OR(P24=$M$49,P24=$N$49),$L$49,IF(OR(P24=$M$50,P24=$N$50),$L$50,(IF(OR(P24=$M$51,P24=$N$51),$L$51)))))))))</f>
        <v>0.4</v>
      </c>
      <c r="R24" s="2200" t="str">
        <f>+IF(P24="","",IF(P24="N/A","",IF(OR(P24=$M$47,P24=$N$47),$K$47,IF(OR(P24=$M$48,P24=$N$48),$K$48,IF(OR(P24=$M$49,P24=$N$49),$K$49,IF(OR(P24=$M$50,P24=$N$50),$K$50,IF(OR(P24=$M$51,P24=$N$51),$K$51)))))))</f>
        <v>Menor</v>
      </c>
      <c r="S24" s="2202">
        <f>+IF(N24="",Q24,IF(Q24="",N24,IF(N24&gt;Q24,N24,Q24)))</f>
        <v>0.4</v>
      </c>
      <c r="T24" s="2200" t="str">
        <f>+IF(S24="","",IF(S24=$L$47,$K$47,IF(S24=$L$48,$K$48,IF(S24=$L$49,$K$49,IF(S24=$L$50,$K$50,IF(S24=$L$51,$K$51))))))</f>
        <v>Menor</v>
      </c>
      <c r="U24" s="2198" t="s">
        <v>204</v>
      </c>
      <c r="V24" s="1037">
        <v>1</v>
      </c>
      <c r="W24" s="2150" t="s">
        <v>889</v>
      </c>
      <c r="X24" s="1041" t="s">
        <v>932</v>
      </c>
      <c r="Y24" s="1086" t="s">
        <v>326</v>
      </c>
      <c r="Z24" s="1041" t="s">
        <v>933</v>
      </c>
      <c r="AA24" s="1041" t="s">
        <v>934</v>
      </c>
      <c r="AB24" s="1041" t="s">
        <v>935</v>
      </c>
      <c r="AC24" s="1041" t="s">
        <v>936</v>
      </c>
      <c r="AD24" s="1037" t="s">
        <v>198</v>
      </c>
      <c r="AE24" s="1037" t="str">
        <f t="shared" si="0"/>
        <v>Probabilidad</v>
      </c>
      <c r="AF24" s="1037" t="s">
        <v>173</v>
      </c>
      <c r="AG24" s="1037" t="str">
        <f t="shared" si="1"/>
        <v>40%</v>
      </c>
      <c r="AH24" s="1037" t="s">
        <v>174</v>
      </c>
      <c r="AI24" s="1037" t="s">
        <v>175</v>
      </c>
      <c r="AJ24" s="1037" t="s">
        <v>937</v>
      </c>
      <c r="AK24" s="1087">
        <f>IFERROR(IF(AE24="Probabilidad",(K24-(+K24*AG24)),IF(AE24="Impacto",KK24,"")),"")</f>
        <v>0.24</v>
      </c>
      <c r="AL24" s="1043">
        <f t="shared" si="2"/>
        <v>0.24</v>
      </c>
      <c r="AM24" s="1044" t="str">
        <f>IFERROR(IF(AK24="","",IF(AK24&lt;=0.2,"Muy Baja",IF(AK24&lt;=0.4,"Baja",IF(AK24&lt;=0.6,"Media",IF(AK24&lt;=0.8,"Alta","Muy Alta"))))),"")</f>
        <v>Baja</v>
      </c>
      <c r="AN24" s="1045">
        <f>IF(AE24='[14]FORMULAS '!G64,S24-(S24*AG24),S24)</f>
        <v>0.4</v>
      </c>
      <c r="AO24" s="1045">
        <f>+AN24</f>
        <v>0.4</v>
      </c>
      <c r="AP24" s="1088" t="str">
        <f t="shared" si="4"/>
        <v>Menor</v>
      </c>
      <c r="AQ24" s="1089" t="s">
        <v>204</v>
      </c>
      <c r="AR24" s="2198" t="s">
        <v>178</v>
      </c>
      <c r="AS24" s="2188" t="s">
        <v>938</v>
      </c>
      <c r="AT24" s="2188" t="s">
        <v>938</v>
      </c>
      <c r="AU24" s="2188" t="s">
        <v>938</v>
      </c>
      <c r="AV24" s="2188" t="s">
        <v>938</v>
      </c>
      <c r="AW24" s="2190" t="s">
        <v>939</v>
      </c>
    </row>
    <row r="25" spans="1:50" ht="396.75" customHeight="1">
      <c r="A25" s="182"/>
      <c r="B25" s="2151"/>
      <c r="C25" s="2151"/>
      <c r="D25" s="2151"/>
      <c r="E25" s="2151"/>
      <c r="F25" s="2180"/>
      <c r="G25" s="485" t="s">
        <v>931</v>
      </c>
      <c r="H25" s="2151"/>
      <c r="I25" s="2205"/>
      <c r="J25" s="2207"/>
      <c r="K25" s="2203"/>
      <c r="L25" s="2209"/>
      <c r="M25" s="2151"/>
      <c r="N25" s="2159"/>
      <c r="O25" s="2201"/>
      <c r="P25" s="2151"/>
      <c r="Q25" s="2159"/>
      <c r="R25" s="2201"/>
      <c r="S25" s="2203"/>
      <c r="T25" s="2201"/>
      <c r="U25" s="2199"/>
      <c r="V25" s="1074">
        <v>2</v>
      </c>
      <c r="W25" s="2151"/>
      <c r="X25" s="1049" t="s">
        <v>932</v>
      </c>
      <c r="Y25" s="1050" t="s">
        <v>326</v>
      </c>
      <c r="Z25" s="1049" t="s">
        <v>940</v>
      </c>
      <c r="AA25" s="1049" t="s">
        <v>941</v>
      </c>
      <c r="AB25" s="1049" t="s">
        <v>942</v>
      </c>
      <c r="AC25" s="1049" t="s">
        <v>943</v>
      </c>
      <c r="AD25" s="1074" t="s">
        <v>198</v>
      </c>
      <c r="AE25" s="1074" t="str">
        <f t="shared" si="0"/>
        <v>Probabilidad</v>
      </c>
      <c r="AF25" s="1074" t="s">
        <v>173</v>
      </c>
      <c r="AG25" s="1074" t="str">
        <f t="shared" si="1"/>
        <v>40%</v>
      </c>
      <c r="AH25" s="1074" t="s">
        <v>174</v>
      </c>
      <c r="AI25" s="1037" t="s">
        <v>175</v>
      </c>
      <c r="AJ25" s="1037" t="s">
        <v>937</v>
      </c>
      <c r="AK25" s="1091">
        <v>0.17</v>
      </c>
      <c r="AL25" s="1043">
        <f t="shared" si="2"/>
        <v>0.17</v>
      </c>
      <c r="AM25" s="1044" t="str">
        <f>IFERROR(IF(AK25="","",IF(AK25&lt;=0.2,"Muy Baja",IF(AK25&lt;=0.4,"Baja",IF(AK25&lt;=0.6,"Media",IF(AK25&lt;=0.8,"Alta","Muy Alta"))))),"")</f>
        <v>Muy Baja</v>
      </c>
      <c r="AN25" s="1045">
        <v>0.4</v>
      </c>
      <c r="AO25" s="1046">
        <f>+AN25</f>
        <v>0.4</v>
      </c>
      <c r="AP25" s="1047" t="str">
        <f t="shared" si="4"/>
        <v>Menor</v>
      </c>
      <c r="AQ25" s="1052" t="s">
        <v>177</v>
      </c>
      <c r="AR25" s="2199"/>
      <c r="AS25" s="2189"/>
      <c r="AT25" s="2189"/>
      <c r="AU25" s="2189"/>
      <c r="AV25" s="2189"/>
      <c r="AW25" s="2191"/>
    </row>
    <row r="26" spans="1:50" ht="286.5" customHeight="1">
      <c r="A26" s="182"/>
      <c r="B26" s="2151"/>
      <c r="C26" s="2151"/>
      <c r="D26" s="2151"/>
      <c r="E26" s="2151"/>
      <c r="F26" s="2180"/>
      <c r="G26" s="1090" t="s">
        <v>944</v>
      </c>
      <c r="H26" s="2151"/>
      <c r="I26" s="2205"/>
      <c r="J26" s="2207"/>
      <c r="K26" s="2203"/>
      <c r="L26" s="2209"/>
      <c r="M26" s="2151"/>
      <c r="N26" s="2159"/>
      <c r="O26" s="2201"/>
      <c r="P26" s="2151"/>
      <c r="Q26" s="2159"/>
      <c r="R26" s="2201"/>
      <c r="S26" s="2203"/>
      <c r="T26" s="2201"/>
      <c r="U26" s="2199"/>
      <c r="V26" s="1074">
        <v>3</v>
      </c>
      <c r="W26" s="2151"/>
      <c r="X26" s="1049" t="s">
        <v>945</v>
      </c>
      <c r="Y26" s="1050" t="s">
        <v>326</v>
      </c>
      <c r="Z26" s="1049" t="s">
        <v>946</v>
      </c>
      <c r="AA26" s="1049" t="s">
        <v>947</v>
      </c>
      <c r="AB26" s="1049" t="s">
        <v>948</v>
      </c>
      <c r="AC26" s="1049" t="s">
        <v>949</v>
      </c>
      <c r="AD26" s="1074" t="s">
        <v>198</v>
      </c>
      <c r="AE26" s="1074" t="str">
        <f t="shared" si="0"/>
        <v>Probabilidad</v>
      </c>
      <c r="AF26" s="1074" t="s">
        <v>173</v>
      </c>
      <c r="AG26" s="1074" t="str">
        <f t="shared" si="1"/>
        <v>40%</v>
      </c>
      <c r="AH26" s="1074" t="s">
        <v>174</v>
      </c>
      <c r="AI26" s="1037" t="s">
        <v>175</v>
      </c>
      <c r="AJ26" s="1037" t="s">
        <v>937</v>
      </c>
      <c r="AK26" s="1091">
        <v>0.1</v>
      </c>
      <c r="AL26" s="1043">
        <v>0.1</v>
      </c>
      <c r="AM26" s="1044" t="str">
        <f>IFERROR(IF(AK26="","",IF(AK26&lt;=0.2,"Muy Baja",IF(AK26&lt;=0.4,"Baja",IF(AK26&lt;=0.6,"Media",IF(AK26&lt;=0.8,"Alta","Muy Alta"))))),"")</f>
        <v>Muy Baja</v>
      </c>
      <c r="AN26" s="1045">
        <v>0.4</v>
      </c>
      <c r="AO26" s="1046">
        <f>+AN26</f>
        <v>0.4</v>
      </c>
      <c r="AP26" s="1047" t="str">
        <f t="shared" si="4"/>
        <v>Menor</v>
      </c>
      <c r="AQ26" s="1072" t="s">
        <v>164</v>
      </c>
      <c r="AR26" s="2199"/>
      <c r="AS26" s="2189"/>
      <c r="AT26" s="2189"/>
      <c r="AU26" s="2189"/>
      <c r="AV26" s="2189"/>
      <c r="AW26" s="2191"/>
    </row>
    <row r="27" spans="1:50" ht="76.5" customHeight="1">
      <c r="A27" s="182"/>
      <c r="B27" s="351"/>
      <c r="C27" s="352"/>
      <c r="D27" s="352"/>
      <c r="E27" s="352"/>
      <c r="F27" s="352"/>
      <c r="G27" s="352"/>
      <c r="H27" s="352"/>
      <c r="I27" s="353"/>
      <c r="J27" s="354"/>
      <c r="K27" s="355"/>
      <c r="L27" s="353"/>
      <c r="M27" s="352"/>
      <c r="N27" s="355"/>
      <c r="O27" s="353"/>
      <c r="P27" s="356"/>
      <c r="Q27" s="355"/>
      <c r="R27" s="353"/>
      <c r="S27" s="355"/>
      <c r="T27" s="353"/>
      <c r="U27" s="357"/>
      <c r="V27" s="182"/>
      <c r="W27" s="182"/>
      <c r="X27" s="182"/>
      <c r="Y27" s="182"/>
      <c r="Z27" s="182"/>
      <c r="AA27" s="182"/>
      <c r="AC27" s="182"/>
      <c r="AD27" s="182"/>
      <c r="AE27" s="182"/>
      <c r="AF27" s="182"/>
      <c r="AG27" s="182"/>
      <c r="AH27" s="182"/>
      <c r="AI27" s="182"/>
      <c r="AJ27" s="182"/>
      <c r="AK27" s="182"/>
      <c r="AL27" s="182"/>
      <c r="AM27" s="182"/>
      <c r="AN27" s="182"/>
      <c r="AO27" s="182"/>
      <c r="AP27" s="182"/>
      <c r="AQ27" s="182"/>
      <c r="AR27" s="182"/>
      <c r="AS27" s="182"/>
      <c r="AT27" s="182"/>
      <c r="AU27" s="182"/>
      <c r="AV27" s="182"/>
      <c r="AW27" s="182"/>
    </row>
    <row r="28" spans="1:50" ht="76.5" customHeight="1">
      <c r="A28" s="182"/>
      <c r="B28" s="351"/>
      <c r="C28" s="352"/>
      <c r="D28" s="352"/>
      <c r="E28" s="352"/>
      <c r="F28" s="352"/>
      <c r="G28" s="352"/>
      <c r="H28" s="352"/>
      <c r="I28" s="353"/>
      <c r="J28" s="354"/>
      <c r="K28" s="355"/>
      <c r="L28" s="353"/>
      <c r="M28" s="352"/>
      <c r="N28" s="355"/>
      <c r="O28" s="353"/>
      <c r="P28" s="356"/>
      <c r="Q28" s="355"/>
      <c r="R28" s="353"/>
      <c r="S28" s="355"/>
      <c r="T28" s="353"/>
      <c r="U28" s="357"/>
      <c r="V28" s="182"/>
      <c r="W28" s="182"/>
      <c r="X28" s="182"/>
      <c r="Y28" s="182"/>
      <c r="Z28" s="182"/>
      <c r="AA28" s="182"/>
      <c r="AB28" s="182"/>
      <c r="AC28" s="182"/>
      <c r="AD28" s="182"/>
      <c r="AE28" s="182"/>
      <c r="AF28" s="182"/>
      <c r="AG28" s="182"/>
      <c r="AH28" s="182"/>
      <c r="AI28" s="182"/>
      <c r="AJ28" s="182"/>
      <c r="AK28" s="182"/>
      <c r="AL28" s="182"/>
      <c r="AM28" s="182"/>
      <c r="AN28" s="182"/>
      <c r="AO28" s="182"/>
      <c r="AP28" s="182"/>
      <c r="AQ28" s="182"/>
      <c r="AR28" s="182"/>
      <c r="AS28" s="182"/>
      <c r="AT28" s="182"/>
      <c r="AU28" s="182"/>
      <c r="AV28" s="182"/>
      <c r="AW28" s="182"/>
    </row>
    <row r="29" spans="1:50" ht="30" customHeight="1">
      <c r="A29" s="182"/>
      <c r="B29" s="1478" t="s">
        <v>227</v>
      </c>
      <c r="C29" s="1478"/>
      <c r="D29" s="1478"/>
      <c r="E29" s="1478"/>
      <c r="F29" s="1478"/>
      <c r="G29" s="1478"/>
      <c r="H29" s="1478"/>
      <c r="I29" s="182"/>
      <c r="J29" s="182"/>
      <c r="K29" s="182"/>
      <c r="L29" s="182"/>
      <c r="M29" s="182"/>
      <c r="N29" s="182"/>
      <c r="O29" s="182"/>
      <c r="P29" s="182"/>
      <c r="Q29" s="182"/>
      <c r="R29" s="182"/>
      <c r="S29" s="182"/>
      <c r="T29" s="182"/>
      <c r="U29" s="1328" t="str">
        <f>IFERROR(IF(OR(AND(L29="Muy Baja",T29="Leve"),AND(L29="Muy Baja",T29="Menor"),AND(L29="Baja",T29="Leve")),"BAJO",IF(OR(AND(L29="Muy baja",T29="Moderado"),AND(L29="Baja",T29="Menor"),AND(L29="Baja",T29="Moderado"),AND(L29="Media",T29="Leve"),AND(L29="Media",T29="Menor"),AND(L29="Media",T29="Moderado"),AND(L29="Alta",T29="Leve"),AND(L29="Alta",T29="Menor")),"MODERADO",IF(OR(AND(L29="Muy Baja",T29="Mayor"),AND(L29="Baja",T29="Mayor"),AND(L29="Media",T29="Mayor"),AND(L29="Alta",T29="Moderado"),AND(L29="Alta",T29="Mayor"),AND(L29="Muy Alta",T29="Leve"),AND(L29="Muy Alta",T29="Menor"),AND(L29="Muy Alta",T29="Moderado"),AND(L29="Muy Alta",T29="Mayor")),"ALTO",IF(OR(AND(L29="Muy Baja",T29="Catastrófico"),AND(L29="Baja",T29="Catastrófico"),AND(L29="Media",T29="Catastrófico"),AND(L29="Alta",T29="Catastrófico"),AND(L29="Muy Alta",T29="Catastrófico")),"EXTREMO","")))),"")</f>
        <v/>
      </c>
      <c r="V29" s="182"/>
      <c r="W29" s="182"/>
      <c r="X29" s="182"/>
      <c r="Y29" s="182"/>
      <c r="Z29" s="182"/>
      <c r="AA29" s="182"/>
      <c r="AB29" s="182"/>
      <c r="AC29" s="182"/>
      <c r="AD29" s="182"/>
      <c r="AE29" s="182"/>
      <c r="AF29" s="182"/>
      <c r="AG29" s="182"/>
      <c r="AH29" s="182"/>
      <c r="AI29" s="182"/>
      <c r="AJ29" s="182"/>
      <c r="AK29" s="182"/>
      <c r="AL29" s="182"/>
      <c r="AM29" s="182"/>
      <c r="AN29" s="182"/>
      <c r="AO29" s="182"/>
      <c r="AP29" s="182"/>
      <c r="AQ29" s="182"/>
      <c r="AR29" s="182"/>
      <c r="AS29" s="182"/>
      <c r="AT29" s="182"/>
      <c r="AU29" s="182"/>
      <c r="AV29" s="182"/>
      <c r="AW29" s="182"/>
    </row>
    <row r="30" spans="1:50" ht="33.75" customHeight="1">
      <c r="A30" s="182"/>
      <c r="B30" s="358" t="s">
        <v>228</v>
      </c>
      <c r="C30" s="1478" t="s">
        <v>229</v>
      </c>
      <c r="D30" s="1478"/>
      <c r="E30" s="1478"/>
      <c r="F30" s="1478"/>
      <c r="G30" s="1478"/>
      <c r="H30" s="1478"/>
      <c r="I30" s="182"/>
      <c r="J30" s="182"/>
      <c r="K30" s="182"/>
      <c r="L30" s="182"/>
      <c r="M30" s="182"/>
      <c r="N30" s="182"/>
      <c r="O30" s="182"/>
      <c r="P30" s="182"/>
      <c r="Q30" s="182"/>
      <c r="R30" s="182"/>
      <c r="S30" s="182"/>
      <c r="T30" s="182"/>
      <c r="U30" s="1328"/>
      <c r="V30" s="182"/>
      <c r="W30" s="182"/>
      <c r="X30" s="182"/>
      <c r="Y30" s="182"/>
      <c r="Z30" s="182"/>
      <c r="AA30" s="182"/>
      <c r="AB30" s="182"/>
      <c r="AC30" s="182"/>
      <c r="AD30" s="182"/>
      <c r="AE30" s="182"/>
      <c r="AF30" s="182"/>
      <c r="AG30" s="182"/>
      <c r="AH30" s="182"/>
      <c r="AI30" s="182"/>
      <c r="AJ30" s="182"/>
      <c r="AK30" s="182"/>
      <c r="AL30" s="182"/>
      <c r="AM30" s="182"/>
      <c r="AN30" s="182"/>
      <c r="AO30" s="182"/>
      <c r="AP30" s="182"/>
      <c r="AQ30" s="182"/>
      <c r="AR30" s="182"/>
      <c r="AS30" s="182"/>
      <c r="AT30" s="182"/>
      <c r="AU30" s="182"/>
      <c r="AV30" s="182"/>
      <c r="AW30" s="182"/>
    </row>
    <row r="31" spans="1:50" ht="409.6" customHeight="1">
      <c r="A31" s="182"/>
      <c r="B31" s="1329" t="s">
        <v>230</v>
      </c>
      <c r="C31" s="2192" t="s">
        <v>950</v>
      </c>
      <c r="D31" s="2193"/>
      <c r="E31" s="2193"/>
      <c r="F31" s="2193"/>
      <c r="G31" s="2193"/>
      <c r="H31" s="2194"/>
      <c r="I31" s="182"/>
      <c r="J31" s="182"/>
      <c r="K31" s="182"/>
      <c r="L31" s="182"/>
      <c r="M31" s="182"/>
      <c r="N31" s="182"/>
      <c r="O31" s="182"/>
      <c r="P31" s="182"/>
      <c r="Q31" s="182"/>
      <c r="R31" s="182"/>
      <c r="S31" s="182"/>
      <c r="T31" s="182"/>
      <c r="U31" s="182"/>
      <c r="V31" s="182"/>
      <c r="W31" s="182"/>
      <c r="X31" s="182"/>
      <c r="Y31" s="182"/>
      <c r="Z31" s="182"/>
      <c r="AA31" s="182"/>
      <c r="AB31" s="182"/>
      <c r="AC31" s="182"/>
      <c r="AD31" s="182"/>
      <c r="AE31" s="182"/>
      <c r="AF31" s="182"/>
      <c r="AG31" s="182"/>
      <c r="AH31" s="182"/>
      <c r="AI31" s="182"/>
      <c r="AJ31" s="182"/>
      <c r="AK31" s="182"/>
      <c r="AL31" s="182"/>
      <c r="AM31" s="182"/>
      <c r="AN31" s="182"/>
      <c r="AO31" s="182"/>
      <c r="AP31" s="182"/>
      <c r="AQ31" s="182"/>
      <c r="AR31" s="182"/>
      <c r="AS31" s="182"/>
      <c r="AT31" s="182"/>
      <c r="AU31" s="182"/>
      <c r="AV31" s="182"/>
      <c r="AW31" s="182"/>
    </row>
    <row r="32" spans="1:50" ht="409.6" customHeight="1">
      <c r="A32" s="182"/>
      <c r="B32" s="1330"/>
      <c r="C32" s="2195"/>
      <c r="D32" s="2196"/>
      <c r="E32" s="2196"/>
      <c r="F32" s="2196"/>
      <c r="G32" s="2196"/>
      <c r="H32" s="2197"/>
      <c r="I32" s="182"/>
      <c r="J32" s="182"/>
      <c r="K32" s="182"/>
      <c r="L32" s="182"/>
      <c r="M32" s="182"/>
      <c r="N32" s="182"/>
      <c r="O32" s="182"/>
      <c r="P32" s="182"/>
      <c r="Q32" s="182"/>
      <c r="R32" s="182"/>
      <c r="S32" s="182"/>
      <c r="T32" s="182"/>
      <c r="U32" s="182"/>
      <c r="V32" s="182"/>
      <c r="W32" s="182"/>
      <c r="X32" s="182"/>
      <c r="Y32" s="182"/>
      <c r="AI32" s="182"/>
      <c r="AJ32" s="182"/>
      <c r="AK32" s="182"/>
      <c r="AL32" s="182"/>
      <c r="AM32" s="182"/>
      <c r="AN32" s="182"/>
      <c r="AO32" s="182"/>
      <c r="AP32" s="182"/>
      <c r="AQ32" s="182"/>
      <c r="AR32" s="182"/>
      <c r="AS32" s="182"/>
      <c r="AT32" s="182"/>
      <c r="AU32" s="182"/>
      <c r="AV32" s="182"/>
      <c r="AW32" s="182"/>
    </row>
    <row r="33" spans="1:49">
      <c r="A33" s="182"/>
      <c r="B33" s="182"/>
      <c r="C33" s="182"/>
      <c r="D33" s="182"/>
      <c r="E33" s="182"/>
      <c r="F33" s="182"/>
      <c r="G33" s="182"/>
      <c r="H33" s="182"/>
      <c r="I33" s="182"/>
      <c r="J33" s="182"/>
      <c r="K33" s="182"/>
      <c r="L33" s="182"/>
      <c r="M33" s="182"/>
      <c r="N33" s="182"/>
      <c r="O33" s="182"/>
      <c r="P33" s="182"/>
      <c r="Q33" s="182"/>
      <c r="R33" s="182"/>
      <c r="S33" s="182"/>
      <c r="T33" s="182"/>
      <c r="U33" s="182"/>
      <c r="V33" s="182"/>
      <c r="W33" s="182"/>
      <c r="X33" s="182"/>
      <c r="Y33" s="182"/>
      <c r="AI33" s="182"/>
      <c r="AJ33" s="182"/>
      <c r="AK33" s="182"/>
      <c r="AL33" s="182"/>
      <c r="AM33" s="182"/>
      <c r="AN33" s="182"/>
      <c r="AO33" s="182"/>
      <c r="AP33" s="182"/>
      <c r="AQ33" s="182"/>
      <c r="AR33" s="182"/>
      <c r="AS33" s="182"/>
      <c r="AT33" s="182"/>
      <c r="AU33" s="182"/>
      <c r="AV33" s="182"/>
      <c r="AW33" s="182"/>
    </row>
    <row r="34" spans="1:49">
      <c r="A34" s="182"/>
      <c r="B34" s="182"/>
      <c r="C34" s="182"/>
      <c r="D34" s="182"/>
      <c r="E34" s="182"/>
      <c r="F34" s="182"/>
      <c r="G34" s="182"/>
      <c r="H34" s="182"/>
      <c r="I34" s="182"/>
      <c r="J34" s="182"/>
      <c r="K34" s="182"/>
      <c r="L34" s="182"/>
      <c r="M34" s="182"/>
      <c r="N34" s="182"/>
      <c r="O34" s="182"/>
      <c r="P34" s="182"/>
      <c r="Q34" s="182"/>
      <c r="R34" s="182"/>
      <c r="S34" s="182"/>
      <c r="T34" s="182"/>
      <c r="AI34" s="182"/>
      <c r="AJ34" s="182"/>
      <c r="AK34" s="182"/>
      <c r="AL34" s="182"/>
      <c r="AM34" s="182"/>
      <c r="AN34" s="182"/>
      <c r="AO34" s="182"/>
      <c r="AP34" s="182"/>
      <c r="AQ34" s="182"/>
      <c r="AR34" s="182"/>
      <c r="AS34" s="182"/>
      <c r="AT34" s="182"/>
      <c r="AU34" s="182"/>
      <c r="AV34" s="182"/>
      <c r="AW34" s="182"/>
    </row>
    <row r="35" spans="1:49">
      <c r="A35" s="182"/>
      <c r="B35" s="182"/>
      <c r="C35" s="182"/>
      <c r="D35" s="182"/>
      <c r="E35" s="182"/>
      <c r="F35" s="182"/>
      <c r="G35" s="182"/>
      <c r="H35" s="182"/>
      <c r="I35" s="182"/>
      <c r="J35" s="182"/>
      <c r="K35" s="182"/>
      <c r="L35" s="182"/>
      <c r="M35" s="182"/>
      <c r="N35" s="182"/>
      <c r="O35" s="182"/>
      <c r="P35" s="182"/>
      <c r="Q35" s="182"/>
      <c r="R35" s="182"/>
      <c r="S35" s="182"/>
      <c r="T35" s="182"/>
      <c r="AI35" s="182"/>
      <c r="AJ35" s="182"/>
      <c r="AK35" s="182"/>
      <c r="AL35" s="182"/>
      <c r="AM35" s="182"/>
      <c r="AN35" s="182"/>
      <c r="AO35" s="182"/>
      <c r="AP35" s="182"/>
      <c r="AQ35" s="182"/>
      <c r="AR35" s="182"/>
      <c r="AS35" s="182"/>
      <c r="AT35" s="182"/>
      <c r="AU35" s="182"/>
      <c r="AV35" s="182"/>
      <c r="AW35" s="182"/>
    </row>
    <row r="36" spans="1:49">
      <c r="A36" s="182"/>
      <c r="B36" s="182"/>
      <c r="C36" s="182"/>
      <c r="D36" s="182"/>
      <c r="E36" s="182"/>
      <c r="F36" s="182"/>
      <c r="G36" s="182"/>
      <c r="H36" s="182"/>
      <c r="I36" s="182"/>
      <c r="J36" s="182"/>
      <c r="K36" s="182"/>
      <c r="L36" s="182"/>
      <c r="M36" s="182"/>
      <c r="N36" s="182"/>
      <c r="O36" s="182"/>
      <c r="P36" s="182"/>
      <c r="Q36" s="182"/>
      <c r="R36" s="182"/>
      <c r="S36" s="182"/>
      <c r="T36" s="182"/>
      <c r="AI36" s="182"/>
      <c r="AJ36" s="182"/>
      <c r="AK36" s="182"/>
      <c r="AL36" s="182"/>
      <c r="AM36" s="182"/>
      <c r="AN36" s="182"/>
      <c r="AO36" s="182"/>
      <c r="AP36" s="182"/>
      <c r="AQ36" s="182"/>
      <c r="AR36" s="182"/>
      <c r="AS36" s="182"/>
      <c r="AT36" s="182"/>
      <c r="AU36" s="182"/>
      <c r="AV36" s="182"/>
      <c r="AW36" s="182"/>
    </row>
    <row r="37" spans="1:49">
      <c r="A37" s="182"/>
      <c r="B37" s="182"/>
      <c r="C37" s="182"/>
      <c r="D37" s="182"/>
      <c r="E37" s="182"/>
      <c r="F37" s="182"/>
      <c r="G37" s="182"/>
      <c r="H37" s="182"/>
      <c r="I37" s="182"/>
      <c r="J37" s="182"/>
      <c r="K37" s="182"/>
      <c r="L37" s="182"/>
      <c r="M37" s="182"/>
      <c r="N37" s="182"/>
      <c r="O37" s="182"/>
      <c r="P37" s="182"/>
      <c r="Q37" s="182"/>
      <c r="R37" s="182"/>
      <c r="S37" s="182"/>
      <c r="T37" s="182"/>
      <c r="AI37" s="182"/>
      <c r="AJ37" s="182"/>
      <c r="AK37" s="182"/>
      <c r="AL37" s="182"/>
      <c r="AM37" s="182"/>
      <c r="AN37" s="182"/>
      <c r="AO37" s="182"/>
      <c r="AP37" s="182"/>
      <c r="AQ37" s="182"/>
      <c r="AR37" s="182"/>
      <c r="AS37" s="182"/>
      <c r="AT37" s="182"/>
      <c r="AU37" s="182"/>
      <c r="AV37" s="182"/>
      <c r="AW37" s="182"/>
    </row>
    <row r="38" spans="1:49">
      <c r="A38" s="182"/>
      <c r="B38" s="182"/>
      <c r="C38" s="182"/>
      <c r="D38" s="182"/>
      <c r="E38" s="182"/>
      <c r="F38" s="182"/>
      <c r="G38" s="182"/>
      <c r="H38" s="182"/>
      <c r="I38" s="182"/>
      <c r="J38" s="182"/>
      <c r="K38" s="182"/>
      <c r="L38" s="182"/>
      <c r="M38" s="182"/>
      <c r="N38" s="182"/>
      <c r="O38" s="182"/>
      <c r="P38" s="182"/>
      <c r="Q38" s="182"/>
      <c r="R38" s="182"/>
      <c r="S38" s="182"/>
      <c r="T38" s="182"/>
      <c r="AI38" s="182"/>
      <c r="AJ38" s="182"/>
      <c r="AK38" s="182"/>
      <c r="AL38" s="182"/>
      <c r="AM38" s="182"/>
      <c r="AN38" s="182"/>
      <c r="AO38" s="182"/>
      <c r="AP38" s="182"/>
      <c r="AQ38" s="182"/>
      <c r="AR38" s="182"/>
      <c r="AS38" s="182"/>
      <c r="AT38" s="182"/>
      <c r="AU38" s="182"/>
      <c r="AV38" s="182"/>
      <c r="AW38" s="182"/>
    </row>
    <row r="39" spans="1:49">
      <c r="A39" s="182"/>
      <c r="B39" s="182"/>
      <c r="C39" s="182"/>
      <c r="D39" s="182"/>
      <c r="E39" s="182"/>
      <c r="F39" s="182"/>
      <c r="G39" s="182"/>
      <c r="H39" s="182"/>
      <c r="I39" s="182"/>
      <c r="J39" s="182"/>
      <c r="K39" s="182"/>
      <c r="L39" s="182"/>
      <c r="M39" s="182"/>
      <c r="N39" s="182"/>
      <c r="O39" s="182"/>
      <c r="P39" s="182"/>
      <c r="Q39" s="182"/>
      <c r="R39" s="182"/>
      <c r="S39" s="182"/>
      <c r="T39" s="182"/>
      <c r="AI39" s="182"/>
      <c r="AJ39" s="182"/>
      <c r="AK39" s="182"/>
      <c r="AL39" s="182"/>
      <c r="AM39" s="182"/>
      <c r="AN39" s="182"/>
      <c r="AO39" s="182"/>
      <c r="AP39" s="182"/>
      <c r="AQ39" s="182"/>
      <c r="AR39" s="182"/>
      <c r="AS39" s="182"/>
      <c r="AT39" s="182"/>
      <c r="AU39" s="182"/>
      <c r="AV39" s="182"/>
      <c r="AW39" s="182"/>
    </row>
    <row r="40" spans="1:49">
      <c r="A40" s="182"/>
      <c r="B40" s="182"/>
      <c r="C40" s="182"/>
      <c r="D40" s="182"/>
      <c r="E40" s="182"/>
      <c r="F40" s="182"/>
      <c r="G40" s="182"/>
      <c r="H40" s="182"/>
      <c r="I40" s="182"/>
      <c r="J40" s="182"/>
      <c r="K40" s="182"/>
      <c r="L40" s="182"/>
      <c r="M40" s="182"/>
      <c r="N40" s="182"/>
      <c r="O40" s="182"/>
      <c r="P40" s="182"/>
      <c r="Q40" s="182"/>
      <c r="R40" s="182"/>
      <c r="S40" s="182"/>
      <c r="T40" s="182"/>
      <c r="AI40" s="182"/>
      <c r="AJ40" s="182"/>
      <c r="AK40" s="182"/>
      <c r="AL40" s="182"/>
      <c r="AM40" s="182"/>
      <c r="AN40" s="182"/>
      <c r="AO40" s="182"/>
      <c r="AP40" s="182"/>
      <c r="AQ40" s="182"/>
      <c r="AR40" s="182"/>
      <c r="AS40" s="182"/>
      <c r="AT40" s="182"/>
      <c r="AU40" s="182"/>
      <c r="AV40" s="182"/>
      <c r="AW40" s="182"/>
    </row>
    <row r="41" spans="1:49">
      <c r="A41" s="182"/>
      <c r="B41" s="182"/>
      <c r="C41" s="182"/>
      <c r="D41" s="182"/>
      <c r="E41" s="182"/>
      <c r="F41" s="182"/>
      <c r="G41" s="182"/>
      <c r="H41" s="182"/>
      <c r="I41" s="182"/>
      <c r="J41" s="182"/>
      <c r="K41" s="182"/>
      <c r="L41" s="182"/>
      <c r="M41" s="182"/>
      <c r="N41" s="182"/>
      <c r="O41" s="182"/>
      <c r="P41" s="182"/>
      <c r="Q41" s="182"/>
      <c r="R41" s="182"/>
      <c r="S41" s="182"/>
      <c r="T41" s="182"/>
      <c r="AI41" s="182"/>
      <c r="AJ41" s="182"/>
      <c r="AK41" s="182"/>
      <c r="AL41" s="182"/>
      <c r="AM41" s="182"/>
      <c r="AN41" s="182"/>
      <c r="AO41" s="182"/>
      <c r="AP41" s="182"/>
      <c r="AQ41" s="182"/>
      <c r="AR41" s="182"/>
      <c r="AS41" s="182"/>
      <c r="AT41" s="182"/>
      <c r="AU41" s="182"/>
      <c r="AV41" s="182"/>
      <c r="AW41" s="182"/>
    </row>
    <row r="42" spans="1:49">
      <c r="A42" s="182"/>
      <c r="B42" s="182"/>
      <c r="C42" s="182"/>
      <c r="D42" s="182"/>
      <c r="E42" s="182"/>
      <c r="F42" s="182"/>
      <c r="G42" s="182"/>
      <c r="H42" s="182"/>
      <c r="I42" s="182"/>
      <c r="J42" s="182"/>
      <c r="K42" s="182"/>
      <c r="L42" s="182"/>
      <c r="M42" s="182"/>
      <c r="N42" s="182"/>
      <c r="O42" s="182"/>
      <c r="P42" s="182"/>
      <c r="Q42" s="182"/>
      <c r="R42" s="182"/>
      <c r="S42" s="182"/>
      <c r="T42" s="182"/>
      <c r="AI42" s="182"/>
      <c r="AJ42" s="182"/>
      <c r="AK42" s="182"/>
      <c r="AL42" s="182"/>
      <c r="AM42" s="182"/>
      <c r="AN42" s="182"/>
      <c r="AO42" s="182"/>
      <c r="AP42" s="182"/>
      <c r="AQ42" s="182"/>
      <c r="AR42" s="182"/>
      <c r="AS42" s="182"/>
      <c r="AT42" s="182"/>
      <c r="AU42" s="182"/>
      <c r="AV42" s="182"/>
      <c r="AW42" s="182"/>
    </row>
    <row r="43" spans="1:49">
      <c r="A43" s="182"/>
      <c r="B43" s="182"/>
      <c r="C43" s="182"/>
      <c r="D43" s="182"/>
      <c r="E43" s="182"/>
      <c r="F43" s="182"/>
      <c r="G43" s="182"/>
      <c r="H43" s="182"/>
      <c r="I43" s="182"/>
      <c r="K43" s="182"/>
      <c r="L43" s="182"/>
      <c r="M43" s="182"/>
      <c r="N43" s="182"/>
      <c r="O43" s="182"/>
      <c r="P43" s="182"/>
      <c r="Q43" s="182"/>
      <c r="R43" s="182"/>
      <c r="S43" s="182"/>
      <c r="T43" s="182"/>
      <c r="AI43" s="182"/>
      <c r="AJ43" s="182"/>
      <c r="AK43" s="182"/>
      <c r="AL43" s="182"/>
      <c r="AM43" s="182"/>
      <c r="AN43" s="182"/>
      <c r="AO43" s="182"/>
      <c r="AP43" s="182"/>
      <c r="AQ43" s="182"/>
      <c r="AR43" s="182"/>
      <c r="AS43" s="182"/>
      <c r="AT43" s="182"/>
      <c r="AU43" s="182"/>
      <c r="AV43" s="182"/>
      <c r="AW43" s="182"/>
    </row>
    <row r="44" spans="1:49" ht="15.75">
      <c r="A44" s="182"/>
      <c r="B44" s="2017" t="s">
        <v>234</v>
      </c>
      <c r="C44" s="2017"/>
      <c r="D44" s="2017"/>
      <c r="E44" s="2017"/>
      <c r="F44" s="2017"/>
      <c r="G44" s="359"/>
      <c r="H44" s="359"/>
      <c r="I44" s="359"/>
      <c r="J44" s="359"/>
      <c r="K44" s="360" t="s">
        <v>235</v>
      </c>
      <c r="L44" s="360"/>
      <c r="M44" s="361"/>
      <c r="N44" s="361"/>
      <c r="O44" s="361"/>
      <c r="P44" s="361"/>
      <c r="Q44" s="182"/>
      <c r="R44" s="182"/>
      <c r="S44" s="182"/>
      <c r="T44" s="182"/>
      <c r="AI44" s="182"/>
      <c r="AJ44" s="182"/>
      <c r="AK44" s="182"/>
      <c r="AL44" s="182"/>
      <c r="AM44" s="182"/>
      <c r="AN44" s="182"/>
      <c r="AO44" s="182"/>
      <c r="AP44" s="182"/>
      <c r="AQ44" s="182"/>
      <c r="AR44" s="182"/>
      <c r="AS44" s="182"/>
      <c r="AT44" s="182"/>
      <c r="AU44" s="182"/>
      <c r="AV44" s="182"/>
      <c r="AW44" s="182"/>
    </row>
    <row r="45" spans="1:49" ht="15.75">
      <c r="B45" s="359"/>
      <c r="C45" s="359"/>
      <c r="D45" s="359"/>
      <c r="E45" s="359"/>
      <c r="F45" s="359"/>
      <c r="G45" s="359"/>
      <c r="H45" s="359"/>
      <c r="I45" s="359"/>
      <c r="J45" s="359"/>
      <c r="K45" s="359"/>
      <c r="L45" s="359"/>
      <c r="M45" s="359"/>
      <c r="N45" s="359"/>
      <c r="O45" s="359"/>
      <c r="P45" s="359"/>
      <c r="AI45" s="182"/>
      <c r="AJ45" s="182"/>
      <c r="AK45" s="182"/>
      <c r="AL45" s="182"/>
      <c r="AM45" s="182"/>
      <c r="AN45" s="182"/>
      <c r="AO45" s="182"/>
      <c r="AP45" s="182"/>
      <c r="AQ45" s="182"/>
      <c r="AR45" s="182"/>
      <c r="AS45" s="182"/>
      <c r="AT45" s="182"/>
      <c r="AU45" s="182"/>
      <c r="AV45" s="182"/>
      <c r="AW45" s="182"/>
    </row>
    <row r="46" spans="1:49" ht="59.25" customHeight="1">
      <c r="A46" s="182"/>
      <c r="B46" s="362"/>
      <c r="C46" s="363" t="s">
        <v>236</v>
      </c>
      <c r="D46" s="363" t="s">
        <v>237</v>
      </c>
      <c r="E46" s="364" t="s">
        <v>238</v>
      </c>
      <c r="F46" s="364" t="s">
        <v>239</v>
      </c>
      <c r="G46" s="182"/>
      <c r="H46" s="365"/>
      <c r="I46" s="359"/>
      <c r="J46" s="359"/>
      <c r="K46" s="366"/>
      <c r="L46" s="366"/>
      <c r="M46" s="363" t="s">
        <v>240</v>
      </c>
      <c r="N46" s="363" t="s">
        <v>241</v>
      </c>
      <c r="O46" s="367"/>
      <c r="P46" s="182"/>
      <c r="Q46" s="182"/>
      <c r="R46" s="182"/>
      <c r="S46" s="182"/>
      <c r="T46" s="182"/>
      <c r="AI46" s="182"/>
      <c r="AJ46" s="182"/>
      <c r="AK46" s="182"/>
      <c r="AL46" s="182"/>
      <c r="AM46" s="182"/>
      <c r="AN46" s="182"/>
      <c r="AO46" s="182"/>
      <c r="AP46" s="182"/>
      <c r="AQ46" s="182"/>
      <c r="AR46" s="182"/>
      <c r="AS46" s="182"/>
      <c r="AT46" s="182"/>
      <c r="AU46" s="182"/>
      <c r="AV46" s="182"/>
      <c r="AW46" s="182"/>
    </row>
    <row r="47" spans="1:49" ht="72.75" customHeight="1">
      <c r="A47" s="182"/>
      <c r="B47" s="368" t="s">
        <v>242</v>
      </c>
      <c r="C47" s="369" t="s">
        <v>243</v>
      </c>
      <c r="D47" s="370">
        <v>0.2</v>
      </c>
      <c r="E47" s="371">
        <v>0</v>
      </c>
      <c r="F47" s="371">
        <v>2</v>
      </c>
      <c r="G47" s="182"/>
      <c r="H47" s="365"/>
      <c r="I47" s="359"/>
      <c r="J47" s="359"/>
      <c r="K47" s="372" t="s">
        <v>244</v>
      </c>
      <c r="L47" s="373">
        <v>0.2</v>
      </c>
      <c r="M47" s="374" t="s">
        <v>245</v>
      </c>
      <c r="N47" s="375" t="s">
        <v>246</v>
      </c>
      <c r="O47" s="376"/>
      <c r="P47" s="182"/>
      <c r="Q47" s="182"/>
      <c r="R47" s="182"/>
      <c r="S47" s="182"/>
      <c r="T47" s="182"/>
      <c r="AI47" s="182"/>
      <c r="AJ47" s="182"/>
      <c r="AK47" s="182"/>
      <c r="AL47" s="182"/>
      <c r="AM47" s="182"/>
      <c r="AN47" s="182"/>
      <c r="AO47" s="182"/>
      <c r="AP47" s="182"/>
      <c r="AQ47" s="182"/>
      <c r="AR47" s="182"/>
      <c r="AS47" s="182"/>
      <c r="AT47" s="182"/>
      <c r="AU47" s="182"/>
      <c r="AV47" s="182"/>
      <c r="AW47" s="182"/>
    </row>
    <row r="48" spans="1:49" ht="84" customHeight="1">
      <c r="A48" s="182"/>
      <c r="B48" s="377" t="s">
        <v>247</v>
      </c>
      <c r="C48" s="369" t="s">
        <v>158</v>
      </c>
      <c r="D48" s="370">
        <v>0.4</v>
      </c>
      <c r="E48" s="371">
        <v>3</v>
      </c>
      <c r="F48" s="371">
        <v>24</v>
      </c>
      <c r="G48" s="182"/>
      <c r="H48" s="365"/>
      <c r="I48" s="359"/>
      <c r="J48" s="359"/>
      <c r="K48" s="378" t="s">
        <v>162</v>
      </c>
      <c r="L48" s="379">
        <v>0.4</v>
      </c>
      <c r="M48" s="380" t="s">
        <v>248</v>
      </c>
      <c r="N48" s="375" t="s">
        <v>161</v>
      </c>
      <c r="O48" s="382"/>
      <c r="P48" s="182"/>
      <c r="Q48" s="182"/>
      <c r="R48" s="182"/>
      <c r="S48" s="182"/>
      <c r="T48" s="182"/>
      <c r="AI48" s="182"/>
      <c r="AJ48" s="182"/>
      <c r="AK48" s="182"/>
      <c r="AL48" s="182"/>
      <c r="AM48" s="182"/>
      <c r="AN48" s="182"/>
      <c r="AO48" s="182"/>
      <c r="AP48" s="182"/>
      <c r="AQ48" s="182"/>
      <c r="AR48" s="182"/>
      <c r="AS48" s="182"/>
      <c r="AT48" s="182"/>
      <c r="AU48" s="182"/>
      <c r="AV48" s="182"/>
      <c r="AW48" s="182"/>
    </row>
    <row r="49" spans="1:49" ht="57" customHeight="1">
      <c r="A49" s="182"/>
      <c r="B49" s="383" t="s">
        <v>249</v>
      </c>
      <c r="C49" s="369" t="s">
        <v>250</v>
      </c>
      <c r="D49" s="370">
        <v>0.6</v>
      </c>
      <c r="E49" s="371">
        <v>25</v>
      </c>
      <c r="F49" s="371">
        <v>500</v>
      </c>
      <c r="G49" s="182"/>
      <c r="H49" s="365"/>
      <c r="I49" s="359"/>
      <c r="J49" s="359"/>
      <c r="K49" s="384" t="s">
        <v>251</v>
      </c>
      <c r="L49" s="385">
        <v>0.6</v>
      </c>
      <c r="M49" s="380" t="s">
        <v>252</v>
      </c>
      <c r="N49" s="381" t="s">
        <v>203</v>
      </c>
      <c r="O49" s="376"/>
      <c r="P49" s="182"/>
      <c r="Q49" s="182"/>
      <c r="R49" s="182"/>
      <c r="S49" s="182"/>
      <c r="T49" s="182"/>
      <c r="AI49" s="182"/>
      <c r="AJ49" s="182"/>
      <c r="AK49" s="182"/>
      <c r="AL49" s="182"/>
      <c r="AM49" s="182"/>
      <c r="AN49" s="182"/>
      <c r="AO49" s="182"/>
      <c r="AP49" s="182"/>
      <c r="AQ49" s="182"/>
      <c r="AR49" s="182"/>
      <c r="AS49" s="182"/>
      <c r="AT49" s="182"/>
      <c r="AU49" s="182"/>
      <c r="AV49" s="182"/>
      <c r="AW49" s="182"/>
    </row>
    <row r="50" spans="1:49" ht="67.5" customHeight="1">
      <c r="A50" s="182"/>
      <c r="B50" s="387" t="s">
        <v>253</v>
      </c>
      <c r="C50" s="369" t="s">
        <v>201</v>
      </c>
      <c r="D50" s="370">
        <v>0.8</v>
      </c>
      <c r="E50" s="371">
        <v>501</v>
      </c>
      <c r="F50" s="371">
        <v>5000</v>
      </c>
      <c r="G50" s="182"/>
      <c r="H50" s="365"/>
      <c r="I50" s="359"/>
      <c r="J50" s="359"/>
      <c r="K50" s="388" t="s">
        <v>254</v>
      </c>
      <c r="L50" s="389">
        <v>0.8</v>
      </c>
      <c r="M50" s="374" t="s">
        <v>255</v>
      </c>
      <c r="N50" s="381" t="s">
        <v>256</v>
      </c>
      <c r="O50" s="376"/>
      <c r="P50" s="182"/>
      <c r="Q50" s="182"/>
      <c r="R50" s="182"/>
      <c r="S50" s="182"/>
      <c r="T50" s="182"/>
    </row>
    <row r="51" spans="1:49" ht="76.5" customHeight="1">
      <c r="A51" s="182"/>
      <c r="B51" s="390" t="s">
        <v>257</v>
      </c>
      <c r="C51" s="369" t="s">
        <v>258</v>
      </c>
      <c r="D51" s="370">
        <v>1</v>
      </c>
      <c r="E51" s="371">
        <v>5001</v>
      </c>
      <c r="F51" s="371"/>
      <c r="G51" s="182"/>
      <c r="H51" s="365"/>
      <c r="I51" s="359"/>
      <c r="J51" s="359"/>
      <c r="K51" s="391" t="s">
        <v>259</v>
      </c>
      <c r="L51" s="392">
        <v>1</v>
      </c>
      <c r="M51" s="374" t="s">
        <v>260</v>
      </c>
      <c r="N51" s="386" t="s">
        <v>261</v>
      </c>
      <c r="O51" s="376"/>
      <c r="P51" s="182"/>
      <c r="Q51" s="182"/>
      <c r="R51" s="182"/>
      <c r="S51" s="182"/>
      <c r="T51" s="182"/>
    </row>
    <row r="52" spans="1:49" ht="16.5" thickBot="1">
      <c r="A52" s="182"/>
      <c r="B52" s="359"/>
      <c r="C52" s="359"/>
      <c r="D52" s="359"/>
      <c r="E52" s="359"/>
      <c r="F52" s="359"/>
      <c r="G52" s="359"/>
      <c r="H52" s="359"/>
      <c r="I52" s="359"/>
      <c r="J52" s="359"/>
      <c r="K52" s="393"/>
      <c r="L52" s="393"/>
      <c r="M52" s="1016" t="s">
        <v>160</v>
      </c>
      <c r="N52" s="1017" t="s">
        <v>160</v>
      </c>
      <c r="O52" s="394"/>
      <c r="P52" s="394"/>
      <c r="Q52" s="182"/>
      <c r="R52" s="182"/>
      <c r="S52" s="182"/>
      <c r="T52" s="182"/>
    </row>
    <row r="53" spans="1:49" ht="15.75">
      <c r="A53" s="182"/>
      <c r="B53" s="395"/>
      <c r="C53" s="359"/>
      <c r="D53" s="359"/>
      <c r="E53" s="359"/>
      <c r="F53" s="359"/>
      <c r="G53" s="359"/>
      <c r="H53" s="359"/>
      <c r="I53" s="359"/>
      <c r="J53" s="359"/>
      <c r="K53" s="396"/>
      <c r="L53" s="396"/>
      <c r="M53" s="396"/>
      <c r="N53" s="396"/>
      <c r="O53" s="396"/>
      <c r="P53" s="396"/>
      <c r="Q53" s="182"/>
      <c r="R53" s="182"/>
      <c r="S53" s="182"/>
      <c r="T53" s="182"/>
    </row>
    <row r="54" spans="1:49">
      <c r="A54" s="182"/>
      <c r="B54" s="182"/>
      <c r="C54" s="182"/>
      <c r="D54" s="182"/>
      <c r="E54" s="182"/>
      <c r="F54" s="182"/>
      <c r="G54" s="182"/>
      <c r="H54" s="182"/>
      <c r="I54" s="182"/>
      <c r="J54" s="182"/>
      <c r="K54" s="182"/>
      <c r="L54" s="182"/>
      <c r="M54" s="182"/>
      <c r="N54" s="182"/>
      <c r="O54" s="182"/>
      <c r="P54" s="182"/>
      <c r="Q54" s="182"/>
      <c r="R54" s="182"/>
      <c r="S54" s="182"/>
      <c r="T54" s="182"/>
    </row>
    <row r="55" spans="1:49" ht="32.25" customHeight="1">
      <c r="A55" s="182"/>
      <c r="B55" s="182"/>
      <c r="C55" s="182"/>
      <c r="D55" s="182"/>
      <c r="E55" s="182"/>
      <c r="F55" s="182"/>
      <c r="G55" s="182"/>
      <c r="H55" s="182"/>
      <c r="I55" s="182"/>
      <c r="J55" s="182"/>
      <c r="K55" s="182"/>
      <c r="L55" s="182"/>
      <c r="M55" s="182"/>
      <c r="N55" s="182"/>
      <c r="O55" s="182"/>
      <c r="P55" s="182"/>
      <c r="Q55" s="182"/>
      <c r="R55" s="182"/>
      <c r="S55" s="182"/>
      <c r="T55" s="182"/>
    </row>
    <row r="56" spans="1:49" ht="15" thickBot="1">
      <c r="A56" s="182"/>
      <c r="B56" s="182"/>
      <c r="C56" s="182"/>
      <c r="D56" s="182"/>
      <c r="E56" s="182"/>
      <c r="F56" s="182"/>
      <c r="G56" s="182"/>
      <c r="H56" s="182"/>
      <c r="I56" s="182"/>
      <c r="J56" s="182"/>
      <c r="K56" s="182"/>
      <c r="L56" s="182"/>
      <c r="M56" s="182"/>
      <c r="N56" s="182"/>
      <c r="O56" s="182"/>
      <c r="P56" s="182"/>
      <c r="Q56" s="182"/>
      <c r="R56" s="182"/>
      <c r="S56" s="182"/>
      <c r="T56" s="182"/>
    </row>
    <row r="57" spans="1:49" ht="24.95" customHeight="1">
      <c r="A57" s="182"/>
      <c r="B57" s="436"/>
      <c r="C57" s="436"/>
      <c r="D57" s="435"/>
      <c r="E57" s="1532" t="s">
        <v>262</v>
      </c>
      <c r="F57" s="1532"/>
      <c r="G57" s="1532"/>
      <c r="H57" s="1532"/>
      <c r="I57" s="1533"/>
      <c r="J57" s="182"/>
      <c r="K57" s="182"/>
      <c r="L57" s="182"/>
      <c r="M57" s="182"/>
      <c r="N57" s="182"/>
      <c r="O57" s="182"/>
      <c r="P57" s="182"/>
      <c r="Q57" s="182"/>
      <c r="R57" s="182"/>
      <c r="S57" s="182"/>
      <c r="T57" s="182"/>
    </row>
    <row r="58" spans="1:49" ht="24.95" customHeight="1">
      <c r="A58" s="182"/>
      <c r="B58" s="1018"/>
      <c r="C58" s="1018"/>
      <c r="D58" s="1019"/>
      <c r="E58" s="1020">
        <v>0.2</v>
      </c>
      <c r="F58" s="1020">
        <v>0.4</v>
      </c>
      <c r="G58" s="1020">
        <v>0.6</v>
      </c>
      <c r="H58" s="1020">
        <v>0.8</v>
      </c>
      <c r="I58" s="1021">
        <v>1</v>
      </c>
      <c r="J58" s="182"/>
      <c r="K58" s="182"/>
      <c r="L58" s="182"/>
      <c r="M58" s="182"/>
      <c r="N58" s="182"/>
      <c r="O58" s="182"/>
      <c r="P58" s="182"/>
      <c r="Q58" s="182"/>
    </row>
    <row r="59" spans="1:49" ht="24.95" customHeight="1">
      <c r="A59" s="182"/>
      <c r="B59" s="1018"/>
      <c r="C59" s="1018"/>
      <c r="D59" s="1022"/>
      <c r="E59" s="398" t="s">
        <v>263</v>
      </c>
      <c r="F59" s="398" t="s">
        <v>162</v>
      </c>
      <c r="G59" s="398" t="s">
        <v>204</v>
      </c>
      <c r="H59" s="398" t="s">
        <v>264</v>
      </c>
      <c r="I59" s="801" t="s">
        <v>259</v>
      </c>
      <c r="J59" s="182"/>
      <c r="K59" s="182"/>
      <c r="L59" s="182"/>
      <c r="M59" s="182"/>
      <c r="N59" s="182"/>
      <c r="O59" s="182"/>
      <c r="P59" s="182"/>
      <c r="Q59" s="182"/>
    </row>
    <row r="60" spans="1:49" ht="24.95" customHeight="1">
      <c r="A60" s="182"/>
      <c r="B60" s="1534" t="s">
        <v>237</v>
      </c>
      <c r="C60" s="1023">
        <v>1</v>
      </c>
      <c r="D60" s="398" t="s">
        <v>257</v>
      </c>
      <c r="E60" s="401" t="s">
        <v>265</v>
      </c>
      <c r="F60" s="401" t="s">
        <v>265</v>
      </c>
      <c r="G60" s="401" t="s">
        <v>265</v>
      </c>
      <c r="H60" s="401" t="s">
        <v>265</v>
      </c>
      <c r="I60" s="402" t="s">
        <v>266</v>
      </c>
      <c r="J60" s="182"/>
      <c r="K60" s="182"/>
      <c r="L60" s="182"/>
      <c r="M60" s="182"/>
      <c r="N60" s="182"/>
      <c r="O60" s="182"/>
      <c r="P60" s="182"/>
      <c r="Q60" s="182"/>
    </row>
    <row r="61" spans="1:49" ht="24.95" customHeight="1">
      <c r="A61" s="182"/>
      <c r="B61" s="1534"/>
      <c r="C61" s="1023">
        <v>0.8</v>
      </c>
      <c r="D61" s="398" t="s">
        <v>253</v>
      </c>
      <c r="E61" s="403" t="s">
        <v>204</v>
      </c>
      <c r="F61" s="403" t="s">
        <v>204</v>
      </c>
      <c r="G61" s="401" t="s">
        <v>265</v>
      </c>
      <c r="H61" s="401" t="s">
        <v>265</v>
      </c>
      <c r="I61" s="402" t="s">
        <v>266</v>
      </c>
      <c r="J61" s="182"/>
      <c r="K61" s="182"/>
      <c r="L61" s="182"/>
      <c r="M61" s="182"/>
      <c r="N61" s="182"/>
      <c r="O61" s="182"/>
      <c r="P61" s="182"/>
      <c r="Q61" s="182"/>
    </row>
    <row r="62" spans="1:49" ht="24.95" customHeight="1">
      <c r="A62" s="182"/>
      <c r="B62" s="1534"/>
      <c r="C62" s="1023">
        <v>0.6</v>
      </c>
      <c r="D62" s="398" t="s">
        <v>249</v>
      </c>
      <c r="E62" s="403" t="s">
        <v>204</v>
      </c>
      <c r="F62" s="403" t="s">
        <v>204</v>
      </c>
      <c r="G62" s="403" t="s">
        <v>204</v>
      </c>
      <c r="H62" s="401" t="s">
        <v>265</v>
      </c>
      <c r="I62" s="402" t="s">
        <v>266</v>
      </c>
      <c r="J62" s="182"/>
      <c r="K62" s="182"/>
      <c r="L62" s="182"/>
      <c r="M62" s="182"/>
      <c r="N62" s="182"/>
      <c r="O62" s="182"/>
      <c r="P62" s="182"/>
      <c r="Q62" s="182"/>
    </row>
    <row r="63" spans="1:49" ht="24.95" customHeight="1">
      <c r="A63" s="182"/>
      <c r="B63" s="1534"/>
      <c r="C63" s="1023">
        <v>0.4</v>
      </c>
      <c r="D63" s="404" t="s">
        <v>247</v>
      </c>
      <c r="E63" s="405" t="s">
        <v>177</v>
      </c>
      <c r="F63" s="403" t="s">
        <v>204</v>
      </c>
      <c r="G63" s="403" t="s">
        <v>204</v>
      </c>
      <c r="H63" s="401" t="s">
        <v>265</v>
      </c>
      <c r="I63" s="400" t="s">
        <v>266</v>
      </c>
      <c r="J63" s="182"/>
      <c r="K63" s="182"/>
      <c r="L63" s="182"/>
      <c r="M63" s="182"/>
      <c r="N63" s="182"/>
      <c r="O63" s="182"/>
      <c r="P63" s="182"/>
      <c r="Q63" s="182"/>
    </row>
    <row r="64" spans="1:49" ht="24.95" customHeight="1" thickBot="1">
      <c r="A64" s="182"/>
      <c r="B64" s="1535"/>
      <c r="C64" s="1024">
        <v>0.2</v>
      </c>
      <c r="D64" s="406" t="s">
        <v>242</v>
      </c>
      <c r="E64" s="407" t="s">
        <v>177</v>
      </c>
      <c r="F64" s="407" t="s">
        <v>177</v>
      </c>
      <c r="G64" s="408" t="s">
        <v>204</v>
      </c>
      <c r="H64" s="409" t="s">
        <v>265</v>
      </c>
      <c r="I64" s="410" t="s">
        <v>266</v>
      </c>
      <c r="J64" s="182"/>
      <c r="K64" s="182"/>
      <c r="L64" s="182"/>
      <c r="M64" s="182"/>
      <c r="N64" s="182"/>
      <c r="O64" s="182"/>
      <c r="P64" s="182"/>
      <c r="Q64" s="182"/>
    </row>
    <row r="65" spans="1:17">
      <c r="A65" s="182"/>
      <c r="B65" s="182"/>
      <c r="C65" s="182"/>
      <c r="D65" s="182"/>
      <c r="E65" s="182"/>
      <c r="F65" s="182"/>
      <c r="G65" s="182"/>
      <c r="H65" s="182"/>
      <c r="I65" s="182"/>
      <c r="J65" s="182"/>
      <c r="K65" s="182"/>
      <c r="L65" s="182"/>
      <c r="M65" s="182"/>
      <c r="N65" s="182"/>
      <c r="O65" s="182"/>
      <c r="P65" s="182"/>
      <c r="Q65" s="182"/>
    </row>
    <row r="66" spans="1:17">
      <c r="A66" s="182"/>
      <c r="B66" s="182"/>
      <c r="C66" s="182"/>
      <c r="D66" s="182"/>
      <c r="E66" s="182"/>
      <c r="F66" s="182"/>
      <c r="G66" s="182"/>
      <c r="H66" s="182"/>
      <c r="I66" s="182"/>
      <c r="J66" s="182"/>
      <c r="K66" s="182"/>
      <c r="L66" s="182"/>
      <c r="M66" s="182"/>
      <c r="N66" s="182"/>
      <c r="O66" s="182"/>
      <c r="P66" s="182"/>
      <c r="Q66" s="182"/>
    </row>
    <row r="67" spans="1:17">
      <c r="B67" s="182"/>
      <c r="C67" s="182"/>
      <c r="D67" s="182"/>
      <c r="E67" s="182"/>
      <c r="F67" s="182"/>
      <c r="G67" s="182"/>
      <c r="H67" s="182"/>
      <c r="I67" s="182"/>
      <c r="J67" s="182"/>
      <c r="K67" s="182"/>
      <c r="L67" s="182"/>
      <c r="M67" s="182"/>
      <c r="N67" s="182"/>
      <c r="O67" s="182"/>
      <c r="P67" s="182"/>
      <c r="Q67" s="182"/>
    </row>
  </sheetData>
  <mergeCells count="127">
    <mergeCell ref="B44:F44"/>
    <mergeCell ref="E57:I57"/>
    <mergeCell ref="B60:B64"/>
    <mergeCell ref="B4:B7"/>
    <mergeCell ref="C4:F5"/>
    <mergeCell ref="G4:H4"/>
    <mergeCell ref="G5:H5"/>
    <mergeCell ref="C6:F7"/>
    <mergeCell ref="G6:H6"/>
    <mergeCell ref="G7:H7"/>
    <mergeCell ref="B29:H29"/>
    <mergeCell ref="AU24:AU26"/>
    <mergeCell ref="O24:O26"/>
    <mergeCell ref="P24:P26"/>
    <mergeCell ref="Q24:Q26"/>
    <mergeCell ref="R24:R26"/>
    <mergeCell ref="S24:S26"/>
    <mergeCell ref="T24:T26"/>
    <mergeCell ref="I24:I26"/>
    <mergeCell ref="J24:J26"/>
    <mergeCell ref="K24:K26"/>
    <mergeCell ref="L24:L26"/>
    <mergeCell ref="M24:M26"/>
    <mergeCell ref="U29:U30"/>
    <mergeCell ref="C30:H30"/>
    <mergeCell ref="B31:B32"/>
    <mergeCell ref="C31:H32"/>
    <mergeCell ref="U24:U26"/>
    <mergeCell ref="W24:W26"/>
    <mergeCell ref="AR24:AR26"/>
    <mergeCell ref="AS24:AS26"/>
    <mergeCell ref="AS19:AS23"/>
    <mergeCell ref="AT19:AT23"/>
    <mergeCell ref="AU19:AU23"/>
    <mergeCell ref="AV19:AV23"/>
    <mergeCell ref="AW19:AW23"/>
    <mergeCell ref="C24:C26"/>
    <mergeCell ref="D24:D26"/>
    <mergeCell ref="E24:E26"/>
    <mergeCell ref="F24:F26"/>
    <mergeCell ref="H24:H26"/>
    <mergeCell ref="R19:R23"/>
    <mergeCell ref="S19:S23"/>
    <mergeCell ref="T19:T23"/>
    <mergeCell ref="U19:U23"/>
    <mergeCell ref="W19:W23"/>
    <mergeCell ref="AR19:AR23"/>
    <mergeCell ref="L19:L23"/>
    <mergeCell ref="M19:M23"/>
    <mergeCell ref="N19:N23"/>
    <mergeCell ref="O19:O23"/>
    <mergeCell ref="P19:P23"/>
    <mergeCell ref="Q19:Q23"/>
    <mergeCell ref="AV24:AV26"/>
    <mergeCell ref="AW24:AW26"/>
    <mergeCell ref="AT24:AT26"/>
    <mergeCell ref="AW16:AW18"/>
    <mergeCell ref="C19:C23"/>
    <mergeCell ref="D19:D23"/>
    <mergeCell ref="E19:E23"/>
    <mergeCell ref="F19:F23"/>
    <mergeCell ref="G19:G23"/>
    <mergeCell ref="H19:H23"/>
    <mergeCell ref="I19:I23"/>
    <mergeCell ref="J19:J23"/>
    <mergeCell ref="K19:K23"/>
    <mergeCell ref="W16:W18"/>
    <mergeCell ref="AR16:AR18"/>
    <mergeCell ref="AS16:AS18"/>
    <mergeCell ref="AT16:AT18"/>
    <mergeCell ref="AU16:AU18"/>
    <mergeCell ref="AV16:AV18"/>
    <mergeCell ref="P16:P18"/>
    <mergeCell ref="Q16:Q18"/>
    <mergeCell ref="R16:R18"/>
    <mergeCell ref="S16:S18"/>
    <mergeCell ref="T16:T18"/>
    <mergeCell ref="U16:U18"/>
    <mergeCell ref="J16:J18"/>
    <mergeCell ref="K16:K18"/>
    <mergeCell ref="L16:L18"/>
    <mergeCell ref="M16:M18"/>
    <mergeCell ref="N16:N18"/>
    <mergeCell ref="O16:O18"/>
    <mergeCell ref="AE14:AE15"/>
    <mergeCell ref="AF14:AJ14"/>
    <mergeCell ref="B16:B26"/>
    <mergeCell ref="C16:C18"/>
    <mergeCell ref="D16:D18"/>
    <mergeCell ref="E16:E18"/>
    <mergeCell ref="F16:F18"/>
    <mergeCell ref="G16:G18"/>
    <mergeCell ref="H16:H18"/>
    <mergeCell ref="I16:I18"/>
    <mergeCell ref="N24:N26"/>
    <mergeCell ref="AT13:AT15"/>
    <mergeCell ref="AU13:AU15"/>
    <mergeCell ref="AV13:AV15"/>
    <mergeCell ref="AW13:AW15"/>
    <mergeCell ref="I14:L14"/>
    <mergeCell ref="M14:T14"/>
    <mergeCell ref="W14:W15"/>
    <mergeCell ref="X14:X15"/>
    <mergeCell ref="Y14:Y15"/>
    <mergeCell ref="Z14:Z15"/>
    <mergeCell ref="I13:T13"/>
    <mergeCell ref="U13:U15"/>
    <mergeCell ref="V13:V15"/>
    <mergeCell ref="W13:AJ13"/>
    <mergeCell ref="AK13:AR14"/>
    <mergeCell ref="AS13:AS15"/>
    <mergeCell ref="AA14:AA15"/>
    <mergeCell ref="AB14:AB15"/>
    <mergeCell ref="AC14:AC15"/>
    <mergeCell ref="AD14:AD15"/>
    <mergeCell ref="B2:E2"/>
    <mergeCell ref="B10:E10"/>
    <mergeCell ref="H10:I10"/>
    <mergeCell ref="K10:L10"/>
    <mergeCell ref="B11:E11"/>
    <mergeCell ref="B13:B15"/>
    <mergeCell ref="C13:C15"/>
    <mergeCell ref="D13:D15"/>
    <mergeCell ref="E13:G14"/>
    <mergeCell ref="H13:H15"/>
    <mergeCell ref="F10:G10"/>
    <mergeCell ref="F11:G11"/>
  </mergeCells>
  <conditionalFormatting sqref="L16 L19 L24 L27:L28">
    <cfRule type="containsText" dxfId="99" priority="53" operator="containsText" text="MUY BAJA">
      <formula>NOT(ISERROR(SEARCH("MUY BAJA",L16)))</formula>
    </cfRule>
    <cfRule type="containsText" dxfId="98" priority="52" operator="containsText" text="BAJA">
      <formula>NOT(ISERROR(SEARCH("BAJA",L16)))</formula>
    </cfRule>
    <cfRule type="containsText" dxfId="97" priority="51" operator="containsText" text="ALTA">
      <formula>NOT(ISERROR(SEARCH("ALTA",L16)))</formula>
    </cfRule>
    <cfRule type="containsText" dxfId="96" priority="50" operator="containsText" text="MUY ALTA ">
      <formula>NOT(ISERROR(SEARCH("MUY ALTA ",L16)))</formula>
    </cfRule>
    <cfRule type="containsText" dxfId="95" priority="54" operator="containsText" text="MEDIA">
      <formula>NOT(ISERROR(SEARCH("MEDIA",L16)))</formula>
    </cfRule>
    <cfRule type="containsText" dxfId="94" priority="49" operator="containsText" text="MUY ALTA">
      <formula>NOT(ISERROR(SEARCH("MUY ALTA",L16)))</formula>
    </cfRule>
    <cfRule type="containsText" dxfId="93" priority="48" operator="containsText" text="MUY BAJA">
      <formula>NOT(ISERROR(SEARCH("MUY BAJA",L16)))</formula>
    </cfRule>
  </conditionalFormatting>
  <conditionalFormatting sqref="O16 R16 O19 R19 O24 R24 O27:O28 R27:R28">
    <cfRule type="containsBlanks" dxfId="92" priority="36">
      <formula>LEN(TRIM(O16))=0</formula>
    </cfRule>
    <cfRule type="containsText" dxfId="91" priority="47" operator="containsText" text="LEVE">
      <formula>NOT(ISERROR(SEARCH("LEVE",O16)))</formula>
    </cfRule>
    <cfRule type="containsText" dxfId="90" priority="46" operator="containsText" text="MENOR">
      <formula>NOT(ISERROR(SEARCH("MENOR",O16)))</formula>
    </cfRule>
    <cfRule type="containsText" dxfId="89" priority="45" operator="containsText" text="MODERADO">
      <formula>NOT(ISERROR(SEARCH("MODERADO",O16)))</formula>
    </cfRule>
    <cfRule type="containsText" dxfId="88" priority="44" operator="containsText" text="MAYOR">
      <formula>NOT(ISERROR(SEARCH("MAYOR",O16)))</formula>
    </cfRule>
    <cfRule type="containsText" dxfId="87" priority="43" operator="containsText" text="CATASTROFICO">
      <formula>NOT(ISERROR(SEARCH("CATASTROFICO",O16)))</formula>
    </cfRule>
    <cfRule type="containsText" dxfId="86" priority="42" operator="containsText" text="CATASTRÓFICO">
      <formula>NOT(ISERROR(SEARCH("CATASTRÓFICO",O16)))</formula>
    </cfRule>
  </conditionalFormatting>
  <conditionalFormatting sqref="T16 T19 T24 T27:T28">
    <cfRule type="containsText" dxfId="85" priority="39" operator="containsText" text="MODERADO">
      <formula>NOT(ISERROR(SEARCH("MODERADO",T16)))</formula>
    </cfRule>
    <cfRule type="containsText" dxfId="84" priority="38" operator="containsText" text="MAYOR">
      <formula>NOT(ISERROR(SEARCH("MAYOR",T16)))</formula>
    </cfRule>
    <cfRule type="containsText" dxfId="83" priority="37" operator="containsText" text="CATASTRÓFICO">
      <formula>NOT(ISERROR(SEARCH("CATASTRÓFICO",T16)))</formula>
    </cfRule>
    <cfRule type="containsText" dxfId="82" priority="41" operator="containsText" text="LEVE">
      <formula>NOT(ISERROR(SEARCH("LEVE",T16)))</formula>
    </cfRule>
    <cfRule type="containsText" dxfId="81" priority="40" operator="containsText" text="MENOR">
      <formula>NOT(ISERROR(SEARCH("MENOR",T16)))</formula>
    </cfRule>
  </conditionalFormatting>
  <conditionalFormatting sqref="U16 U24">
    <cfRule type="containsText" dxfId="80" priority="13" operator="containsText" text="EXTREMO">
      <formula>NOT(ISERROR(SEARCH("EXTREMO",U16)))</formula>
    </cfRule>
    <cfRule type="containsText" dxfId="79" priority="14" operator="containsText" text="ALTO">
      <formula>NOT(ISERROR(SEARCH("ALTO",U16)))</formula>
    </cfRule>
    <cfRule type="containsText" dxfId="78" priority="15" operator="containsText" text="MODERADO">
      <formula>NOT(ISERROR(SEARCH("MODERADO",U16)))</formula>
    </cfRule>
    <cfRule type="containsText" dxfId="77" priority="16" operator="containsText" text="BAJO">
      <formula>NOT(ISERROR(SEARCH("BAJO",U16)))</formula>
    </cfRule>
    <cfRule type="containsText" dxfId="76" priority="17" operator="containsText" text="BAJO">
      <formula>NOT(ISERROR(SEARCH("BAJO",U16)))</formula>
    </cfRule>
  </conditionalFormatting>
  <conditionalFormatting sqref="U19">
    <cfRule type="containsText" dxfId="75" priority="8" operator="containsText" text="MODERADO">
      <formula>NOT(ISERROR(SEARCH("MODERADO",U19)))</formula>
    </cfRule>
    <cfRule type="containsText" dxfId="74" priority="9" operator="containsText" text="BAJO">
      <formula>NOT(ISERROR(SEARCH("BAJO",U19)))</formula>
    </cfRule>
    <cfRule type="containsText" dxfId="73" priority="10" operator="containsText" text="BAJO">
      <formula>NOT(ISERROR(SEARCH("BAJO",U19)))</formula>
    </cfRule>
    <cfRule type="containsText" dxfId="72" priority="7" operator="containsText" text="ALTO">
      <formula>NOT(ISERROR(SEARCH("ALTO",U19)))</formula>
    </cfRule>
    <cfRule type="containsText" dxfId="71" priority="6" operator="containsText" text="EXTREMO">
      <formula>NOT(ISERROR(SEARCH("EXTREMO",U19)))</formula>
    </cfRule>
  </conditionalFormatting>
  <conditionalFormatting sqref="U29">
    <cfRule type="containsText" dxfId="70" priority="1" operator="containsText" text="EXTREMO">
      <formula>NOT(ISERROR(SEARCH("EXTREMO",U29)))</formula>
    </cfRule>
    <cfRule type="containsText" dxfId="69" priority="5" operator="containsText" text="BAJO">
      <formula>NOT(ISERROR(SEARCH("BAJO",U29)))</formula>
    </cfRule>
    <cfRule type="containsText" dxfId="68" priority="4" operator="containsText" text="BAJO">
      <formula>NOT(ISERROR(SEARCH("BAJO",U29)))</formula>
    </cfRule>
    <cfRule type="containsText" dxfId="67" priority="3" operator="containsText" text="MODERADO">
      <formula>NOT(ISERROR(SEARCH("MODERADO",U29)))</formula>
    </cfRule>
    <cfRule type="containsText" dxfId="66" priority="2" operator="containsText" text="ALTO">
      <formula>NOT(ISERROR(SEARCH("ALTO",U29)))</formula>
    </cfRule>
  </conditionalFormatting>
  <conditionalFormatting sqref="AM16:AM26">
    <cfRule type="containsText" dxfId="65" priority="30" operator="containsText" text="MUY ALTA ">
      <formula>NOT(ISERROR(SEARCH("MUY ALTA ",AM16)))</formula>
    </cfRule>
    <cfRule type="containsText" dxfId="64" priority="31" operator="containsText" text="ALTA">
      <formula>NOT(ISERROR(SEARCH("ALTA",AM16)))</formula>
    </cfRule>
    <cfRule type="containsText" dxfId="63" priority="32" operator="containsText" text="MEDIA">
      <formula>NOT(ISERROR(SEARCH("MEDIA",AM16)))</formula>
    </cfRule>
    <cfRule type="containsText" dxfId="62" priority="33" operator="containsText" text="BAJA">
      <formula>NOT(ISERROR(SEARCH("BAJA",AM16)))</formula>
    </cfRule>
    <cfRule type="containsText" dxfId="61" priority="35" operator="containsText" text="MUY BAJA ">
      <formula>NOT(ISERROR(SEARCH("MUY BAJA ",AM16)))</formula>
    </cfRule>
    <cfRule type="containsText" dxfId="60" priority="28" operator="containsText" text="MUY BAJA">
      <formula>NOT(ISERROR(SEARCH("MUY BAJA",AM16)))</formula>
    </cfRule>
    <cfRule type="containsText" dxfId="59" priority="34" operator="containsText" text="MUY BAJA">
      <formula>NOT(ISERROR(SEARCH("MUY BAJA",AM16)))</formula>
    </cfRule>
  </conditionalFormatting>
  <conditionalFormatting sqref="AM19:AM26">
    <cfRule type="containsText" dxfId="58" priority="29" operator="containsText" text="MUY BAJA ">
      <formula>NOT(ISERROR(SEARCH("MUY BAJA ",AM19)))</formula>
    </cfRule>
  </conditionalFormatting>
  <conditionalFormatting sqref="AN16:AO26">
    <cfRule type="containsText" dxfId="57" priority="27" operator="containsText" text="LEVE">
      <formula>NOT(ISERROR(SEARCH("LEVE",AN16)))</formula>
    </cfRule>
    <cfRule type="containsText" dxfId="56" priority="26" operator="containsText" text="MENOR ">
      <formula>NOT(ISERROR(SEARCH("MENOR ",AN16)))</formula>
    </cfRule>
    <cfRule type="containsText" dxfId="55" priority="25" operator="containsText" text="MODERADO">
      <formula>NOT(ISERROR(SEARCH("MODERADO",AN16)))</formula>
    </cfRule>
    <cfRule type="containsText" dxfId="54" priority="24" operator="containsText" text="MAYOR">
      <formula>NOT(ISERROR(SEARCH("MAYOR",AN16)))</formula>
    </cfRule>
    <cfRule type="containsText" dxfId="53" priority="23" operator="containsText" text="CATASTRÓFICO">
      <formula>NOT(ISERROR(SEARCH("CATASTRÓFICO",AN16)))</formula>
    </cfRule>
    <cfRule type="containsText" dxfId="52" priority="12" operator="containsText" text="MENOR">
      <formula>NOT(ISERROR(SEARCH("MENOR",AN16)))</formula>
    </cfRule>
    <cfRule type="containsText" dxfId="51" priority="11" operator="containsText" text="MENOR">
      <formula>NOT(ISERROR(SEARCH("MENOR",AN16)))</formula>
    </cfRule>
  </conditionalFormatting>
  <conditionalFormatting sqref="AQ19:AQ22">
    <cfRule type="containsText" dxfId="50" priority="22" operator="containsText" text="BAJO">
      <formula>NOT(ISERROR(SEARCH("BAJO",AQ19)))</formula>
    </cfRule>
    <cfRule type="containsText" dxfId="49" priority="21" operator="containsText" text="BAJO">
      <formula>NOT(ISERROR(SEARCH("BAJO",AQ19)))</formula>
    </cfRule>
    <cfRule type="containsText" dxfId="48" priority="20" operator="containsText" text="MODERADO">
      <formula>NOT(ISERROR(SEARCH("MODERADO",AQ19)))</formula>
    </cfRule>
    <cfRule type="containsText" dxfId="47" priority="19" operator="containsText" text="ALTO">
      <formula>NOT(ISERROR(SEARCH("ALTO",AQ19)))</formula>
    </cfRule>
    <cfRule type="containsText" dxfId="46" priority="18" operator="containsText" text="EXTREMO">
      <formula>NOT(ISERROR(SEARCH("EXTREMO",AQ19)))</formula>
    </cfRule>
  </conditionalFormatting>
  <dataValidations count="3">
    <dataValidation type="list" allowBlank="1" showInputMessage="1" showErrorMessage="1" sqref="J16 J19 J24">
      <formula1>$C$47:$C$51</formula1>
    </dataValidation>
    <dataValidation type="list" allowBlank="1" showInputMessage="1" showErrorMessage="1" sqref="P16 P19 P24 P27:P28">
      <formula1>$N$47:$N$52</formula1>
    </dataValidation>
    <dataValidation type="list" allowBlank="1" showInputMessage="1" showErrorMessage="1" sqref="M16 M19 M24 M27:M28">
      <formula1>$M$47:$M$52</formula1>
    </dataValidation>
  </dataValidations>
  <pageMargins left="0.7" right="0.7" top="0.75" bottom="0.75" header="0.3" footer="0.3"/>
  <pageSetup scale="10" orientation="portrait" r:id="rId1"/>
  <colBreaks count="1" manualBreakCount="1">
    <brk id="43"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'C:\Users\sebastian\Downloads\DOCUMENTOS  BOMBEROS\contextos elaborados\FINALES\MAPAS RIESGOS GESTION -FISCAL- CORRUPCIÓN\TALENTO HUMANO\[MATRIZ RIESGOS GESTION  TALENTO HUMANO 2025.xlsx]FORMULAS '!#REF!</xm:f>
          </x14:formula1>
          <xm:sqref>AR16:AR26 E16:E26 B16:C26 H16:H26</xm:sqref>
        </x14:dataValidation>
        <x14:dataValidation type="list" allowBlank="1" showInputMessage="1" showErrorMessage="1">
          <x14:formula1>
            <xm:f>'C:\Users\sebastian\Downloads\DOCUMENTOS  BOMBEROS\contextos elaborados\FINALES\mapas\[MATRIZ RIESGOS GESTION 2025  REDUCCION 07012025.xlsx]FORMULAS '!#REF!</xm:f>
          </x14:formula1>
          <xm:sqref>AF16:AF26 AH16:AJ26 AD16:AD26 E27:E28 B27:C28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AX79"/>
  <sheetViews>
    <sheetView view="pageBreakPreview" zoomScale="30" zoomScaleNormal="10" zoomScaleSheetLayoutView="30" zoomScalePageLayoutView="50" workbookViewId="0">
      <selection activeCell="P20" sqref="P20:P25"/>
    </sheetView>
  </sheetViews>
  <sheetFormatPr baseColWidth="10" defaultColWidth="11" defaultRowHeight="14.25"/>
  <cols>
    <col min="1" max="1" width="11" style="8"/>
    <col min="2" max="2" width="31.125" style="8" customWidth="1"/>
    <col min="3" max="3" width="33.625" style="8" customWidth="1"/>
    <col min="4" max="4" width="18.75" style="8" customWidth="1"/>
    <col min="5" max="5" width="50.875" style="8" customWidth="1"/>
    <col min="6" max="6" width="134.875" style="8" customWidth="1"/>
    <col min="7" max="7" width="61.75" style="8" customWidth="1"/>
    <col min="8" max="8" width="53.75" style="8" customWidth="1"/>
    <col min="9" max="9" width="43.75" style="8" customWidth="1"/>
    <col min="10" max="10" width="47.5" style="8" customWidth="1"/>
    <col min="11" max="11" width="42.125" style="8" customWidth="1"/>
    <col min="12" max="12" width="42.5" style="8" customWidth="1"/>
    <col min="13" max="13" width="30" style="8" customWidth="1"/>
    <col min="14" max="14" width="40" style="8" customWidth="1"/>
    <col min="15" max="15" width="32.5" style="8" customWidth="1"/>
    <col min="16" max="16" width="46.625" style="8" customWidth="1"/>
    <col min="17" max="17" width="33.75" style="8" customWidth="1"/>
    <col min="18" max="18" width="39.625" style="8" customWidth="1"/>
    <col min="19" max="19" width="32.5" style="8" customWidth="1"/>
    <col min="20" max="20" width="40.375" style="8" customWidth="1"/>
    <col min="21" max="21" width="45.375" style="8" customWidth="1"/>
    <col min="22" max="22" width="21.625" style="8" customWidth="1"/>
    <col min="23" max="23" width="65" style="8" customWidth="1"/>
    <col min="24" max="24" width="105.875" style="8" customWidth="1"/>
    <col min="25" max="25" width="104" style="8" customWidth="1"/>
    <col min="26" max="26" width="124.75" style="8" customWidth="1"/>
    <col min="27" max="27" width="203" style="8" customWidth="1"/>
    <col min="28" max="28" width="129.125" style="8" customWidth="1"/>
    <col min="29" max="29" width="87" style="8" customWidth="1"/>
    <col min="30" max="30" width="38.875" style="8" customWidth="1"/>
    <col min="31" max="31" width="49.25" style="8" customWidth="1"/>
    <col min="32" max="32" width="25.125" style="8" customWidth="1"/>
    <col min="33" max="33" width="20.375" style="8" customWidth="1"/>
    <col min="34" max="34" width="47.875" style="8" customWidth="1"/>
    <col min="35" max="35" width="29.5" style="8" customWidth="1"/>
    <col min="36" max="36" width="51.375" style="8" customWidth="1"/>
    <col min="37" max="37" width="23.5" style="8" customWidth="1"/>
    <col min="38" max="38" width="19.375" style="8" customWidth="1"/>
    <col min="39" max="39" width="42.375" style="8" customWidth="1"/>
    <col min="40" max="40" width="41.25" style="8" customWidth="1"/>
    <col min="41" max="41" width="24.5" style="8" customWidth="1"/>
    <col min="42" max="42" width="44.75" style="8" customWidth="1"/>
    <col min="43" max="43" width="52.25" style="8" customWidth="1"/>
    <col min="44" max="44" width="43.25" style="8" customWidth="1"/>
    <col min="45" max="45" width="136.25" style="8" customWidth="1"/>
    <col min="46" max="46" width="44.75" style="8" customWidth="1"/>
    <col min="47" max="47" width="35.125" style="8" customWidth="1"/>
    <col min="48" max="48" width="44.5" style="8" customWidth="1"/>
    <col min="49" max="49" width="231.875" style="8" customWidth="1"/>
    <col min="50" max="16384" width="11" style="8"/>
  </cols>
  <sheetData>
    <row r="4" spans="1:29" ht="62.25" customHeight="1">
      <c r="B4" s="1453"/>
      <c r="C4" s="1453"/>
      <c r="D4" s="2232" t="s">
        <v>92</v>
      </c>
      <c r="E4" s="2233"/>
      <c r="F4" s="2233"/>
      <c r="G4" s="2233"/>
      <c r="H4" s="719" t="s">
        <v>93</v>
      </c>
      <c r="I4" s="411"/>
      <c r="J4" s="411"/>
      <c r="K4" s="411"/>
    </row>
    <row r="5" spans="1:29" ht="48" customHeight="1">
      <c r="B5" s="1453"/>
      <c r="C5" s="1453"/>
      <c r="D5" s="2234"/>
      <c r="E5" s="2235"/>
      <c r="F5" s="2235"/>
      <c r="G5" s="2235"/>
      <c r="H5" s="720" t="s">
        <v>94</v>
      </c>
      <c r="I5" s="711"/>
      <c r="J5" s="711"/>
      <c r="K5" s="711"/>
    </row>
    <row r="6" spans="1:29" ht="49.5" customHeight="1">
      <c r="B6" s="1453"/>
      <c r="C6" s="1453"/>
      <c r="D6" s="2232" t="s">
        <v>95</v>
      </c>
      <c r="E6" s="2233"/>
      <c r="F6" s="2233"/>
      <c r="G6" s="2233"/>
      <c r="H6" s="720" t="s">
        <v>96</v>
      </c>
      <c r="I6" s="711"/>
      <c r="J6" s="711"/>
      <c r="K6" s="711"/>
    </row>
    <row r="7" spans="1:29" ht="70.5" customHeight="1">
      <c r="B7" s="1453"/>
      <c r="C7" s="1453"/>
      <c r="D7" s="2234"/>
      <c r="E7" s="2235"/>
      <c r="F7" s="2235"/>
      <c r="G7" s="2235"/>
      <c r="H7" s="721" t="s">
        <v>97</v>
      </c>
      <c r="I7" s="544"/>
      <c r="J7" s="544"/>
      <c r="K7" s="544"/>
    </row>
    <row r="10" spans="1:29" ht="69.75" customHeight="1">
      <c r="A10" s="182"/>
      <c r="B10" s="2296"/>
      <c r="C10" s="2296"/>
      <c r="D10" s="2296"/>
      <c r="E10" s="2296"/>
      <c r="F10" s="411"/>
      <c r="G10" s="412"/>
      <c r="H10" s="2297"/>
      <c r="I10" s="2297"/>
      <c r="J10" s="412"/>
      <c r="K10" s="2298"/>
      <c r="L10" s="2298"/>
      <c r="M10" s="412"/>
      <c r="N10" s="413"/>
      <c r="O10" s="182"/>
      <c r="P10" s="182"/>
      <c r="Q10" s="182"/>
      <c r="R10" s="182"/>
      <c r="S10" s="182"/>
      <c r="T10" s="182"/>
      <c r="U10" s="182"/>
      <c r="V10" s="182"/>
      <c r="W10" s="182"/>
      <c r="X10" s="182"/>
      <c r="Y10" s="182"/>
      <c r="Z10" s="182"/>
      <c r="AA10" s="182"/>
      <c r="AB10" s="182"/>
      <c r="AC10" s="182"/>
    </row>
    <row r="11" spans="1:29">
      <c r="A11" s="182"/>
      <c r="B11" s="182"/>
      <c r="C11" s="182"/>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row>
    <row r="12" spans="1:29">
      <c r="A12" s="182"/>
      <c r="B12" s="182"/>
      <c r="C12" s="182"/>
      <c r="D12" s="182"/>
      <c r="E12" s="182"/>
      <c r="F12" s="182"/>
      <c r="G12" s="182"/>
      <c r="H12" s="182"/>
      <c r="I12" s="182"/>
      <c r="J12" s="182"/>
      <c r="K12" s="182"/>
      <c r="L12" s="182"/>
      <c r="M12" s="182"/>
      <c r="N12" s="182"/>
      <c r="O12" s="182"/>
      <c r="P12" s="182"/>
      <c r="Q12" s="182"/>
      <c r="R12" s="182"/>
      <c r="S12" s="182"/>
      <c r="T12" s="182"/>
      <c r="U12" s="182"/>
      <c r="V12" s="182"/>
      <c r="W12" s="182"/>
      <c r="X12" s="182"/>
      <c r="Y12" s="182"/>
      <c r="Z12" s="182"/>
      <c r="AA12" s="182"/>
      <c r="AB12" s="182"/>
      <c r="AC12" s="182"/>
    </row>
    <row r="13" spans="1:29">
      <c r="A13" s="182"/>
      <c r="B13" s="182"/>
      <c r="C13" s="182"/>
      <c r="D13" s="182"/>
      <c r="E13" s="182"/>
      <c r="F13" s="182"/>
      <c r="G13" s="182"/>
      <c r="H13" s="182"/>
      <c r="I13" s="182"/>
      <c r="J13" s="182"/>
      <c r="K13" s="182"/>
      <c r="L13" s="182"/>
      <c r="M13" s="182"/>
      <c r="N13" s="182"/>
      <c r="O13" s="182"/>
      <c r="P13" s="182"/>
      <c r="Q13" s="182"/>
      <c r="R13" s="182"/>
      <c r="S13" s="182"/>
      <c r="T13" s="182"/>
      <c r="U13" s="182"/>
      <c r="V13" s="182"/>
      <c r="W13" s="182"/>
      <c r="X13" s="182"/>
      <c r="Y13" s="182"/>
      <c r="Z13" s="182"/>
      <c r="AA13" s="182"/>
      <c r="AB13" s="182"/>
      <c r="AC13" s="182"/>
    </row>
    <row r="14" spans="1:29" ht="66" customHeight="1">
      <c r="A14" s="182"/>
      <c r="B14" s="1462" t="s">
        <v>98</v>
      </c>
      <c r="C14" s="1462"/>
      <c r="D14" s="1462"/>
      <c r="E14" s="1462"/>
      <c r="F14" s="1225" t="s">
        <v>99</v>
      </c>
      <c r="G14" s="182"/>
      <c r="H14" s="182"/>
      <c r="I14" s="182"/>
      <c r="J14" s="182"/>
      <c r="K14" s="182"/>
      <c r="L14" s="182"/>
      <c r="M14" s="182"/>
      <c r="N14" s="182"/>
      <c r="O14" s="182"/>
      <c r="P14" s="182"/>
      <c r="Q14" s="182"/>
      <c r="R14" s="182"/>
      <c r="S14" s="182"/>
      <c r="T14" s="182"/>
      <c r="U14" s="182"/>
      <c r="V14" s="182"/>
      <c r="W14" s="182"/>
      <c r="X14" s="182"/>
      <c r="Y14" s="182"/>
      <c r="Z14" s="182"/>
      <c r="AA14" s="182"/>
      <c r="AB14" s="182"/>
      <c r="AC14" s="182"/>
    </row>
    <row r="15" spans="1:29" ht="37.5" customHeight="1">
      <c r="A15" s="182"/>
      <c r="B15" s="1462" t="s">
        <v>267</v>
      </c>
      <c r="C15" s="1462"/>
      <c r="D15" s="1462"/>
      <c r="E15" s="1462"/>
      <c r="F15" s="1226">
        <v>1</v>
      </c>
      <c r="G15" s="182"/>
      <c r="H15" s="182"/>
      <c r="I15" s="182"/>
      <c r="J15" s="182"/>
      <c r="K15" s="182"/>
      <c r="L15" s="182"/>
      <c r="M15" s="182"/>
      <c r="N15" s="182"/>
      <c r="O15" s="182"/>
      <c r="P15" s="182"/>
      <c r="Q15" s="182"/>
      <c r="R15" s="182"/>
      <c r="S15" s="182"/>
      <c r="T15" s="182"/>
      <c r="U15" s="182"/>
      <c r="V15" s="182"/>
      <c r="W15" s="182"/>
      <c r="X15" s="182"/>
      <c r="Y15" s="182"/>
      <c r="Z15" s="182"/>
      <c r="AA15" s="182"/>
      <c r="AB15" s="182"/>
      <c r="AC15" s="182"/>
    </row>
    <row r="16" spans="1:29" ht="57" customHeight="1" thickBot="1">
      <c r="A16" s="182"/>
      <c r="B16" s="182"/>
      <c r="C16" s="182"/>
      <c r="D16" s="182"/>
      <c r="E16" s="182"/>
      <c r="F16" s="182"/>
      <c r="G16" s="182"/>
      <c r="H16" s="182"/>
      <c r="I16" s="182"/>
      <c r="J16" s="182"/>
      <c r="K16" s="182"/>
      <c r="L16" s="182"/>
      <c r="M16" s="182"/>
      <c r="N16" s="182"/>
      <c r="O16" s="182"/>
      <c r="P16" s="182"/>
      <c r="Q16" s="182"/>
      <c r="R16" s="182"/>
      <c r="S16" s="182"/>
      <c r="T16" s="182"/>
      <c r="U16" s="182"/>
      <c r="V16" s="182"/>
      <c r="W16" s="182"/>
      <c r="X16" s="182"/>
      <c r="Y16" s="182"/>
      <c r="Z16" s="182"/>
      <c r="AA16" s="182"/>
      <c r="AB16" s="182"/>
      <c r="AC16" s="182"/>
    </row>
    <row r="17" spans="1:50" ht="28.5" customHeight="1" thickBot="1">
      <c r="A17" s="182"/>
      <c r="B17" s="1850" t="s">
        <v>101</v>
      </c>
      <c r="C17" s="1852" t="s">
        <v>102</v>
      </c>
      <c r="D17" s="1850" t="s">
        <v>103</v>
      </c>
      <c r="E17" s="1856" t="s">
        <v>104</v>
      </c>
      <c r="F17" s="1857"/>
      <c r="G17" s="1858"/>
      <c r="H17" s="1862" t="s">
        <v>105</v>
      </c>
      <c r="I17" s="1807" t="s">
        <v>106</v>
      </c>
      <c r="J17" s="1808"/>
      <c r="K17" s="1808"/>
      <c r="L17" s="1808"/>
      <c r="M17" s="1808"/>
      <c r="N17" s="1808"/>
      <c r="O17" s="1808"/>
      <c r="P17" s="1808"/>
      <c r="Q17" s="1808"/>
      <c r="R17" s="1808"/>
      <c r="S17" s="1808"/>
      <c r="T17" s="1809"/>
      <c r="U17" s="1816" t="s">
        <v>107</v>
      </c>
      <c r="V17" s="1819" t="s">
        <v>108</v>
      </c>
      <c r="W17" s="1820" t="s">
        <v>109</v>
      </c>
      <c r="X17" s="1821"/>
      <c r="Y17" s="1821"/>
      <c r="Z17" s="1821"/>
      <c r="AA17" s="1821"/>
      <c r="AB17" s="1821"/>
      <c r="AC17" s="1822"/>
      <c r="AD17" s="1822"/>
      <c r="AE17" s="1822"/>
      <c r="AF17" s="1822"/>
      <c r="AG17" s="1822"/>
      <c r="AH17" s="1822"/>
      <c r="AI17" s="1822"/>
      <c r="AJ17" s="1822"/>
      <c r="AK17" s="1823" t="s">
        <v>110</v>
      </c>
      <c r="AL17" s="1824"/>
      <c r="AM17" s="1824"/>
      <c r="AN17" s="1824"/>
      <c r="AO17" s="1824"/>
      <c r="AP17" s="1824"/>
      <c r="AQ17" s="1824"/>
      <c r="AR17" s="1825"/>
      <c r="AS17" s="1804" t="s">
        <v>111</v>
      </c>
      <c r="AT17" s="1804" t="s">
        <v>112</v>
      </c>
      <c r="AU17" s="1804" t="s">
        <v>113</v>
      </c>
      <c r="AV17" s="1804" t="s">
        <v>114</v>
      </c>
      <c r="AW17" s="1804" t="s">
        <v>115</v>
      </c>
    </row>
    <row r="18" spans="1:50" ht="32.25" customHeight="1" thickBot="1">
      <c r="A18" s="182"/>
      <c r="B18" s="1851"/>
      <c r="C18" s="1853"/>
      <c r="D18" s="1851"/>
      <c r="E18" s="1859"/>
      <c r="F18" s="1860"/>
      <c r="G18" s="1861"/>
      <c r="H18" s="1863"/>
      <c r="I18" s="1806" t="s">
        <v>116</v>
      </c>
      <c r="J18" s="1806"/>
      <c r="K18" s="1806"/>
      <c r="L18" s="1806"/>
      <c r="M18" s="1807" t="s">
        <v>117</v>
      </c>
      <c r="N18" s="1808"/>
      <c r="O18" s="1808"/>
      <c r="P18" s="1808"/>
      <c r="Q18" s="1808"/>
      <c r="R18" s="1808"/>
      <c r="S18" s="1808"/>
      <c r="T18" s="1809"/>
      <c r="U18" s="1817"/>
      <c r="V18" s="1810"/>
      <c r="W18" s="1810" t="s">
        <v>118</v>
      </c>
      <c r="X18" s="1810" t="s">
        <v>119</v>
      </c>
      <c r="Y18" s="1810" t="s">
        <v>120</v>
      </c>
      <c r="Z18" s="2289" t="s">
        <v>121</v>
      </c>
      <c r="AA18" s="2291" t="s">
        <v>122</v>
      </c>
      <c r="AB18" s="2292" t="s">
        <v>123</v>
      </c>
      <c r="AC18" s="2294" t="s">
        <v>124</v>
      </c>
      <c r="AD18" s="1835" t="s">
        <v>125</v>
      </c>
      <c r="AE18" s="1837" t="s">
        <v>126</v>
      </c>
      <c r="AF18" s="1839" t="s">
        <v>127</v>
      </c>
      <c r="AG18" s="1840"/>
      <c r="AH18" s="1840"/>
      <c r="AI18" s="1840"/>
      <c r="AJ18" s="1840"/>
      <c r="AK18" s="1826"/>
      <c r="AL18" s="1827"/>
      <c r="AM18" s="1827"/>
      <c r="AN18" s="1827"/>
      <c r="AO18" s="1827"/>
      <c r="AP18" s="1827"/>
      <c r="AQ18" s="1827"/>
      <c r="AR18" s="1828"/>
      <c r="AS18" s="1805"/>
      <c r="AT18" s="1805"/>
      <c r="AU18" s="1805"/>
      <c r="AV18" s="1805"/>
      <c r="AW18" s="1805"/>
    </row>
    <row r="19" spans="1:50" ht="247.5" customHeight="1" thickBot="1">
      <c r="A19" s="182"/>
      <c r="B19" s="1855"/>
      <c r="C19" s="1854"/>
      <c r="D19" s="1855"/>
      <c r="E19" s="211" t="s">
        <v>128</v>
      </c>
      <c r="F19" s="211" t="s">
        <v>129</v>
      </c>
      <c r="G19" s="211" t="s">
        <v>130</v>
      </c>
      <c r="H19" s="1864"/>
      <c r="I19" s="212" t="s">
        <v>131</v>
      </c>
      <c r="J19" s="213" t="s">
        <v>132</v>
      </c>
      <c r="K19" s="214" t="s">
        <v>133</v>
      </c>
      <c r="L19" s="215" t="s">
        <v>134</v>
      </c>
      <c r="M19" s="211" t="s">
        <v>135</v>
      </c>
      <c r="N19" s="214" t="s">
        <v>136</v>
      </c>
      <c r="O19" s="214" t="s">
        <v>137</v>
      </c>
      <c r="P19" s="214" t="s">
        <v>138</v>
      </c>
      <c r="Q19" s="216" t="s">
        <v>136</v>
      </c>
      <c r="R19" s="217" t="s">
        <v>139</v>
      </c>
      <c r="S19" s="218" t="s">
        <v>140</v>
      </c>
      <c r="T19" s="219" t="s">
        <v>141</v>
      </c>
      <c r="U19" s="1818"/>
      <c r="V19" s="1811"/>
      <c r="W19" s="1810"/>
      <c r="X19" s="1811"/>
      <c r="Y19" s="1811"/>
      <c r="Z19" s="2290"/>
      <c r="AA19" s="1806"/>
      <c r="AB19" s="2293"/>
      <c r="AC19" s="2295"/>
      <c r="AD19" s="1836"/>
      <c r="AE19" s="1838"/>
      <c r="AF19" s="220" t="s">
        <v>142</v>
      </c>
      <c r="AG19" s="221" t="s">
        <v>143</v>
      </c>
      <c r="AH19" s="221" t="s">
        <v>144</v>
      </c>
      <c r="AI19" s="221" t="s">
        <v>145</v>
      </c>
      <c r="AJ19" s="221" t="s">
        <v>124</v>
      </c>
      <c r="AK19" s="222" t="s">
        <v>146</v>
      </c>
      <c r="AL19" s="222"/>
      <c r="AM19" s="223" t="s">
        <v>147</v>
      </c>
      <c r="AN19" s="222" t="s">
        <v>148</v>
      </c>
      <c r="AO19" s="222"/>
      <c r="AP19" s="223" t="s">
        <v>149</v>
      </c>
      <c r="AQ19" s="223" t="s">
        <v>150</v>
      </c>
      <c r="AR19" s="224" t="s">
        <v>151</v>
      </c>
      <c r="AS19" s="2288"/>
      <c r="AT19" s="2288"/>
      <c r="AU19" s="2288"/>
      <c r="AV19" s="2288"/>
      <c r="AW19" s="2288"/>
    </row>
    <row r="20" spans="1:50" ht="342" customHeight="1">
      <c r="A20" s="182"/>
      <c r="B20" s="1932" t="s">
        <v>951</v>
      </c>
      <c r="C20" s="1932" t="s">
        <v>153</v>
      </c>
      <c r="D20" s="1932">
        <v>1</v>
      </c>
      <c r="E20" s="1932" t="s">
        <v>154</v>
      </c>
      <c r="F20" s="2279" t="s">
        <v>952</v>
      </c>
      <c r="G20" s="2279" t="s">
        <v>953</v>
      </c>
      <c r="H20" s="1932" t="s">
        <v>157</v>
      </c>
      <c r="I20" s="2285">
        <v>12</v>
      </c>
      <c r="J20" s="2281" t="s">
        <v>158</v>
      </c>
      <c r="K20" s="2273">
        <f>+IF(J20="","",IF(J20=$C$59,$D$59,IF(J20=$C$60,$D$60,IF(J20=$C$61,$D$61, IF(J20=$C$62,$D$62,IF(J20=$C$63,$D$63))))))</f>
        <v>0.4</v>
      </c>
      <c r="L20" s="2282" t="str">
        <f>+IF(J20="","",IF(J20=$C$59,$B$59,IF(J20=$C$60,$B$60,IF(J20=$C$61,$B$61, IF(J20=$C$62,$B$62,IF(J20=$C$63,$B$63))))))</f>
        <v>Baja</v>
      </c>
      <c r="M20" s="1932" t="s">
        <v>160</v>
      </c>
      <c r="N20" s="2270" t="str">
        <f>+IF(M20="","",IF(M20="N/A","",IF(OR(M20=$M$59,M20=$N$59),$L$59,IF(OR(M20=$M$60,M20=$N$60),$L$60,IF(OR(M20=$M$61,M20=$N$61),$L$61,IF(OR(M20=$M$62,M20=$N$62),$L$62,IF(OR(M20=$M$63,M20=$N$63),$L$63)))))))</f>
        <v/>
      </c>
      <c r="O20" s="2284" t="str">
        <f>+IF(M20="","",IF(M20="N/A","",IF(OR(M20=$M$59,M20=$N$59),$K$59,IF(OR(M20=$M$60,M20=$N$60),$K$60,IF(OR(M20=$M$61,M20=$N$61),$K$61,IF(OR(M20=$M$62,M20=$N$62),$K$62,IF(OR(M20=$M$63,M20=$N$63),$K$63)))))))</f>
        <v/>
      </c>
      <c r="P20" s="1932" t="s">
        <v>203</v>
      </c>
      <c r="Q20" s="2270">
        <f>+IF(P20="","",IF(P20="N/A","",IF(OR(P20=$M$59,P20=$N$59),$L$59,IF(OR(P20=$M$59,P20=$N$59),$L$59,IF(OR(P20=$M$60,P20=$N$60),$L$60,IF(OR(P20=$M$61,P20=$N$61),$L$61,IF(OR(P20=$M$62,P20=$N$62),$L$62,(IF(OR(P20=$M$63,P20=$N$63),$L$63)))))))))</f>
        <v>0.6</v>
      </c>
      <c r="R20" s="2271" t="str">
        <f>+IF(P20="","",IF(P20="N/A","",IF(OR(P20=$M$59,P20=$N$59),$K$59,IF(OR(P20=$M$60,P20=$N$60),$K$60,IF(OR(P20=$M$61,P20=$N$61),$K$61,IF(OR(P20=$M$62,P20=$N$62),$K$62,IF(OR(P20=$M$63,P20=$N$63),$K$63)))))))</f>
        <v xml:space="preserve">Moderado </v>
      </c>
      <c r="S20" s="2273">
        <f>+IF(N20="",Q20,IF(Q20="",N20,IF(N20&gt;Q20,N20,Q20)))</f>
        <v>0.6</v>
      </c>
      <c r="T20" s="2271" t="str">
        <f>+IF(S20="","",IF(S20=$L$59,$K$59,IF(S20=$L$60,$K$60,IF(S20=$L$61,$K$61,IF(S20=$L$62,$K$62,IF(S20=$L$63,$K$63))))))</f>
        <v xml:space="preserve">Moderado </v>
      </c>
      <c r="U20" s="2280" t="s">
        <v>204</v>
      </c>
      <c r="V20" s="225">
        <v>1</v>
      </c>
      <c r="W20" s="1871" t="s">
        <v>954</v>
      </c>
      <c r="X20" s="227" t="s">
        <v>955</v>
      </c>
      <c r="Y20" s="228" t="s">
        <v>326</v>
      </c>
      <c r="Z20" s="229" t="s">
        <v>956</v>
      </c>
      <c r="AA20" s="229" t="s">
        <v>957</v>
      </c>
      <c r="AB20" s="230" t="s">
        <v>958</v>
      </c>
      <c r="AC20" s="231" t="s">
        <v>959</v>
      </c>
      <c r="AD20" s="225" t="s">
        <v>198</v>
      </c>
      <c r="AE20" s="225" t="str">
        <f t="shared" ref="AE20:AE28" si="0">IF(OR(AD20="Preventivo",AD20="Detectivo"),"Probabilidad",IF(AD20="Correctivo","Impacto",""))</f>
        <v>Probabilidad</v>
      </c>
      <c r="AF20" s="225" t="s">
        <v>173</v>
      </c>
      <c r="AG20" s="225" t="str">
        <f t="shared" ref="AG20:AG28" si="1">IF(AND(AD20="Preventivo",AF20="Automático"),"50%",IF(AND(AD20="Preventivo",AF20="Manual"),"40%",IF(AND(AD20="Detectivo",AF20="Automático"),"40%",IF(AND(AD20="Detectivo",AF20="Manual"),"30%",IF(AND(AD20="Correctivo",AF20="Automático"),"35%",IF(AND(AD20="Correctivo",AF20="Manual"),"25%",""))))))</f>
        <v>40%</v>
      </c>
      <c r="AH20" s="225" t="s">
        <v>174</v>
      </c>
      <c r="AI20" s="225" t="s">
        <v>175</v>
      </c>
      <c r="AJ20" s="225" t="s">
        <v>176</v>
      </c>
      <c r="AK20" s="232">
        <f>IFERROR(IF(AE20="Probabilidad",(K20-(+K20*AG20)),IF(AE20="Impacto",KK20,"")),"")</f>
        <v>0.24</v>
      </c>
      <c r="AL20" s="232">
        <f>+AK20</f>
        <v>0.24</v>
      </c>
      <c r="AM20" s="233" t="str">
        <f t="shared" ref="AM20:AM31" si="2">IFERROR(IF(AK20="","",IF(AK20&lt;=0.2,"Muy Baja",IF(AK20&lt;=0.4,"Baja",IF(AK20&lt;=0.6,"Media",IF(AK20&lt;=0.8,"Alta","Muy Alta"))))),"")</f>
        <v>Baja</v>
      </c>
      <c r="AN20" s="234">
        <f>IF(AE20='[17]FORMULAS '!$G$60,S20-(S20*AG20),S20)</f>
        <v>0.6</v>
      </c>
      <c r="AO20" s="234">
        <f>+AN20</f>
        <v>0.6</v>
      </c>
      <c r="AP20" s="235" t="str">
        <f t="shared" ref="AP20:AP26" si="3">+IF(AN20="","",IF(AN20=$L$59,$K$59,IF(AN20=$L$60,$K$60,IF(AN20=$L$61,$K$61,IF(AN20=$L$62,$K$62,IF(AN20=$L$63,$K$63))))))</f>
        <v xml:space="preserve">Moderado </v>
      </c>
      <c r="AQ20" s="236" t="s">
        <v>204</v>
      </c>
      <c r="AR20" s="2278" t="s">
        <v>213</v>
      </c>
      <c r="AS20" s="2279" t="s">
        <v>960</v>
      </c>
      <c r="AT20" s="2279" t="s">
        <v>961</v>
      </c>
      <c r="AU20" s="2279" t="s">
        <v>295</v>
      </c>
      <c r="AV20" s="2279" t="s">
        <v>333</v>
      </c>
      <c r="AW20" s="2275" t="s">
        <v>962</v>
      </c>
      <c r="AX20" s="182"/>
    </row>
    <row r="21" spans="1:50" ht="231" customHeight="1">
      <c r="A21" s="182"/>
      <c r="B21" s="1842"/>
      <c r="C21" s="1842"/>
      <c r="D21" s="1842"/>
      <c r="E21" s="1842"/>
      <c r="F21" s="1888"/>
      <c r="G21" s="1888"/>
      <c r="H21" s="1842"/>
      <c r="I21" s="1848"/>
      <c r="J21" s="1802"/>
      <c r="K21" s="1866"/>
      <c r="L21" s="2283"/>
      <c r="M21" s="1842"/>
      <c r="N21" s="1879"/>
      <c r="O21" s="1959"/>
      <c r="P21" s="1842"/>
      <c r="Q21" s="1879"/>
      <c r="R21" s="2272"/>
      <c r="S21" s="1866"/>
      <c r="T21" s="2272"/>
      <c r="U21" s="2220"/>
      <c r="V21" s="225">
        <v>2</v>
      </c>
      <c r="W21" s="1845"/>
      <c r="X21" s="238" t="s">
        <v>963</v>
      </c>
      <c r="Y21" s="239" t="s">
        <v>326</v>
      </c>
      <c r="Z21" s="229" t="s">
        <v>964</v>
      </c>
      <c r="AA21" s="230" t="s">
        <v>965</v>
      </c>
      <c r="AB21" s="230" t="s">
        <v>966</v>
      </c>
      <c r="AC21" s="240" t="s">
        <v>967</v>
      </c>
      <c r="AD21" s="225" t="s">
        <v>172</v>
      </c>
      <c r="AE21" s="225" t="str">
        <f t="shared" si="0"/>
        <v>Probabilidad</v>
      </c>
      <c r="AF21" s="225" t="s">
        <v>173</v>
      </c>
      <c r="AG21" s="225" t="str">
        <f t="shared" si="1"/>
        <v>30%</v>
      </c>
      <c r="AH21" s="225" t="s">
        <v>174</v>
      </c>
      <c r="AI21" s="225" t="s">
        <v>175</v>
      </c>
      <c r="AJ21" s="225" t="s">
        <v>176</v>
      </c>
      <c r="AK21" s="232">
        <f>IFERROR(IF(AND(AE20="Probabilidad",AE21="Probabilidad"),(AL20-(+AL20*AG21)),IF(AE20="Probabilidad",(K20-(+K20*AG21)),IF(AE20="Impacto",AL20,""))),"")</f>
        <v>0.16799999999999998</v>
      </c>
      <c r="AL21" s="232">
        <f t="shared" ref="AL21:AL37" si="4">+AK21</f>
        <v>0.16799999999999998</v>
      </c>
      <c r="AM21" s="241" t="str">
        <f t="shared" si="2"/>
        <v>Muy Baja</v>
      </c>
      <c r="AN21" s="234">
        <f>IF(AE21='[17]FORMULAS '!$G$60,S20-(S20*AG21),S20)</f>
        <v>0.6</v>
      </c>
      <c r="AO21" s="242">
        <f>+AN21</f>
        <v>0.6</v>
      </c>
      <c r="AP21" s="243" t="str">
        <f t="shared" si="3"/>
        <v xml:space="preserve">Moderado </v>
      </c>
      <c r="AQ21" s="244" t="s">
        <v>204</v>
      </c>
      <c r="AR21" s="1885"/>
      <c r="AS21" s="1888"/>
      <c r="AT21" s="1888"/>
      <c r="AU21" s="1888"/>
      <c r="AV21" s="1888"/>
      <c r="AW21" s="1903"/>
      <c r="AX21" s="182"/>
    </row>
    <row r="22" spans="1:50" ht="378.75" customHeight="1">
      <c r="A22" s="182"/>
      <c r="B22" s="1842"/>
      <c r="C22" s="1842"/>
      <c r="D22" s="1842"/>
      <c r="E22" s="1842"/>
      <c r="F22" s="1888"/>
      <c r="G22" s="1888"/>
      <c r="H22" s="1842"/>
      <c r="I22" s="1848"/>
      <c r="J22" s="1802"/>
      <c r="K22" s="1866"/>
      <c r="L22" s="2283"/>
      <c r="M22" s="1842"/>
      <c r="N22" s="1879"/>
      <c r="O22" s="1959"/>
      <c r="P22" s="1842"/>
      <c r="Q22" s="1879"/>
      <c r="R22" s="2272"/>
      <c r="S22" s="1866"/>
      <c r="T22" s="2272"/>
      <c r="U22" s="2220"/>
      <c r="V22" s="245">
        <v>3</v>
      </c>
      <c r="W22" s="1845"/>
      <c r="X22" s="238" t="s">
        <v>955</v>
      </c>
      <c r="Y22" s="246" t="s">
        <v>326</v>
      </c>
      <c r="Z22" s="246" t="s">
        <v>968</v>
      </c>
      <c r="AA22" s="240" t="s">
        <v>969</v>
      </c>
      <c r="AB22" s="240" t="s">
        <v>970</v>
      </c>
      <c r="AC22" s="240" t="s">
        <v>971</v>
      </c>
      <c r="AD22" s="225" t="s">
        <v>172</v>
      </c>
      <c r="AE22" s="225" t="str">
        <f t="shared" si="0"/>
        <v>Probabilidad</v>
      </c>
      <c r="AF22" s="225" t="s">
        <v>173</v>
      </c>
      <c r="AG22" s="225" t="str">
        <f t="shared" si="1"/>
        <v>30%</v>
      </c>
      <c r="AH22" s="225" t="s">
        <v>174</v>
      </c>
      <c r="AI22" s="225" t="s">
        <v>175</v>
      </c>
      <c r="AJ22" s="225" t="s">
        <v>176</v>
      </c>
      <c r="AK22" s="232">
        <f>IFERROR(IF(AND(AE21="Probabilidad",AE22="Probabilidad"),(AL21-(+AL21*AG22)),IF(AE21="Probabilidad",(K21-(+K21*AG22)),IF(AE21="Impacto",AL21,""))),"")</f>
        <v>0.11759999999999998</v>
      </c>
      <c r="AL22" s="247">
        <v>0.12</v>
      </c>
      <c r="AM22" s="241" t="str">
        <f t="shared" si="2"/>
        <v>Muy Baja</v>
      </c>
      <c r="AN22" s="234">
        <v>0.6</v>
      </c>
      <c r="AO22" s="242">
        <f>+AN22</f>
        <v>0.6</v>
      </c>
      <c r="AP22" s="243" t="str">
        <f t="shared" si="3"/>
        <v xml:space="preserve">Moderado </v>
      </c>
      <c r="AQ22" s="244" t="s">
        <v>204</v>
      </c>
      <c r="AR22" s="1885"/>
      <c r="AS22" s="1901"/>
      <c r="AT22" s="1901"/>
      <c r="AU22" s="1901"/>
      <c r="AV22" s="1901"/>
      <c r="AW22" s="1903"/>
      <c r="AX22" s="182"/>
    </row>
    <row r="23" spans="1:50" ht="378.75" customHeight="1">
      <c r="A23" s="182"/>
      <c r="B23" s="1842"/>
      <c r="C23" s="1842"/>
      <c r="D23" s="1842"/>
      <c r="E23" s="1842"/>
      <c r="F23" s="1888"/>
      <c r="G23" s="1888"/>
      <c r="H23" s="1842"/>
      <c r="I23" s="1848"/>
      <c r="J23" s="1802"/>
      <c r="K23" s="1866"/>
      <c r="L23" s="2283"/>
      <c r="M23" s="1842"/>
      <c r="N23" s="1879"/>
      <c r="O23" s="1959"/>
      <c r="P23" s="1842"/>
      <c r="Q23" s="1879"/>
      <c r="R23" s="2272"/>
      <c r="S23" s="1866"/>
      <c r="T23" s="2272"/>
      <c r="U23" s="2220"/>
      <c r="V23" s="245">
        <v>4</v>
      </c>
      <c r="W23" s="1933" t="s">
        <v>972</v>
      </c>
      <c r="X23" s="238" t="s">
        <v>972</v>
      </c>
      <c r="Y23" s="239" t="s">
        <v>326</v>
      </c>
      <c r="Z23" s="239" t="s">
        <v>973</v>
      </c>
      <c r="AA23" s="2276" t="s">
        <v>974</v>
      </c>
      <c r="AB23" s="2276" t="s">
        <v>975</v>
      </c>
      <c r="AC23" s="2276" t="s">
        <v>976</v>
      </c>
      <c r="AD23" s="225" t="s">
        <v>198</v>
      </c>
      <c r="AE23" s="225" t="str">
        <f t="shared" si="0"/>
        <v>Probabilidad</v>
      </c>
      <c r="AF23" s="225" t="s">
        <v>173</v>
      </c>
      <c r="AG23" s="225" t="str">
        <f t="shared" si="1"/>
        <v>40%</v>
      </c>
      <c r="AH23" s="225" t="s">
        <v>174</v>
      </c>
      <c r="AI23" s="225" t="s">
        <v>175</v>
      </c>
      <c r="AJ23" s="225" t="s">
        <v>176</v>
      </c>
      <c r="AK23" s="232">
        <f>IFERROR(IF(AND(AE22="Probabilidad",AE23="Probabilidad"),(AL22-(+AL22*AG23)),IF(AE22="Probabilidad",(K22-(+K22*AG23)),IF(AE22="Impacto",AL22,""))),"")</f>
        <v>7.1999999999999995E-2</v>
      </c>
      <c r="AL23" s="232">
        <f>+AK23</f>
        <v>7.1999999999999995E-2</v>
      </c>
      <c r="AM23" s="241" t="str">
        <f t="shared" si="2"/>
        <v>Muy Baja</v>
      </c>
      <c r="AN23" s="234">
        <v>0.6</v>
      </c>
      <c r="AO23" s="242">
        <f>+AN23</f>
        <v>0.6</v>
      </c>
      <c r="AP23" s="243" t="str">
        <f t="shared" si="3"/>
        <v xml:space="preserve">Moderado </v>
      </c>
      <c r="AQ23" s="244" t="s">
        <v>204</v>
      </c>
      <c r="AR23" s="1885"/>
      <c r="AS23" s="2277" t="s">
        <v>977</v>
      </c>
      <c r="AT23" s="2277" t="s">
        <v>978</v>
      </c>
      <c r="AU23" s="2277" t="s">
        <v>280</v>
      </c>
      <c r="AV23" s="2277" t="s">
        <v>281</v>
      </c>
      <c r="AW23" s="1903"/>
      <c r="AX23" s="182"/>
    </row>
    <row r="24" spans="1:50" ht="378.75" customHeight="1">
      <c r="A24" s="182"/>
      <c r="B24" s="1842"/>
      <c r="C24" s="1842"/>
      <c r="D24" s="1842"/>
      <c r="E24" s="1842"/>
      <c r="F24" s="1888"/>
      <c r="G24" s="1888"/>
      <c r="H24" s="1842"/>
      <c r="I24" s="1848"/>
      <c r="J24" s="1802"/>
      <c r="K24" s="1866"/>
      <c r="L24" s="2283"/>
      <c r="M24" s="1842"/>
      <c r="N24" s="1879"/>
      <c r="O24" s="1959"/>
      <c r="P24" s="1842"/>
      <c r="Q24" s="1879"/>
      <c r="R24" s="2272"/>
      <c r="S24" s="1866"/>
      <c r="T24" s="2272"/>
      <c r="U24" s="2220"/>
      <c r="V24" s="245">
        <v>5</v>
      </c>
      <c r="W24" s="1933"/>
      <c r="X24" s="238" t="s">
        <v>963</v>
      </c>
      <c r="Y24" s="239" t="s">
        <v>528</v>
      </c>
      <c r="Z24" s="239" t="s">
        <v>979</v>
      </c>
      <c r="AA24" s="2265"/>
      <c r="AB24" s="2265"/>
      <c r="AC24" s="2265"/>
      <c r="AD24" s="225" t="s">
        <v>198</v>
      </c>
      <c r="AE24" s="225" t="str">
        <f t="shared" si="0"/>
        <v>Probabilidad</v>
      </c>
      <c r="AF24" s="225" t="s">
        <v>173</v>
      </c>
      <c r="AG24" s="225" t="str">
        <f t="shared" si="1"/>
        <v>40%</v>
      </c>
      <c r="AH24" s="225" t="s">
        <v>174</v>
      </c>
      <c r="AI24" s="225" t="s">
        <v>175</v>
      </c>
      <c r="AJ24" s="225" t="s">
        <v>176</v>
      </c>
      <c r="AK24" s="232">
        <f>IFERROR(IF(AND(AE23="Probabilidad",AE24="Probabilidad"),(AL23-(+AL23*AG24)),IF(AE23="Probabilidad",(K23-(+K23*AG24)),IF(AE23="Impacto",AL23,""))),"")</f>
        <v>4.3199999999999995E-2</v>
      </c>
      <c r="AL24" s="232">
        <f>+AK24</f>
        <v>4.3199999999999995E-2</v>
      </c>
      <c r="AM24" s="241" t="str">
        <f t="shared" si="2"/>
        <v>Muy Baja</v>
      </c>
      <c r="AN24" s="234">
        <v>0.6</v>
      </c>
      <c r="AO24" s="242">
        <f>+AN24</f>
        <v>0.6</v>
      </c>
      <c r="AP24" s="243" t="str">
        <f t="shared" si="3"/>
        <v xml:space="preserve">Moderado </v>
      </c>
      <c r="AQ24" s="244" t="s">
        <v>204</v>
      </c>
      <c r="AR24" s="1885"/>
      <c r="AS24" s="1888"/>
      <c r="AT24" s="1888"/>
      <c r="AU24" s="1888"/>
      <c r="AV24" s="1888"/>
      <c r="AW24" s="1903"/>
      <c r="AX24" s="182"/>
    </row>
    <row r="25" spans="1:50" ht="408" customHeight="1" thickBot="1">
      <c r="A25" s="182"/>
      <c r="B25" s="1842"/>
      <c r="C25" s="1842"/>
      <c r="D25" s="1842"/>
      <c r="E25" s="1842"/>
      <c r="F25" s="1888"/>
      <c r="G25" s="1888"/>
      <c r="H25" s="1842"/>
      <c r="I25" s="1848"/>
      <c r="J25" s="1802"/>
      <c r="K25" s="1866"/>
      <c r="L25" s="2283"/>
      <c r="M25" s="1842"/>
      <c r="N25" s="1879"/>
      <c r="O25" s="1959"/>
      <c r="P25" s="1842"/>
      <c r="Q25" s="1879"/>
      <c r="R25" s="2272"/>
      <c r="S25" s="1866"/>
      <c r="T25" s="2272"/>
      <c r="U25" s="2220"/>
      <c r="V25" s="249">
        <v>6</v>
      </c>
      <c r="W25" s="250" t="s">
        <v>980</v>
      </c>
      <c r="X25" s="251" t="s">
        <v>981</v>
      </c>
      <c r="Y25" s="252" t="s">
        <v>982</v>
      </c>
      <c r="Z25" s="250" t="s">
        <v>983</v>
      </c>
      <c r="AA25" s="250" t="s">
        <v>984</v>
      </c>
      <c r="AB25" s="250" t="s">
        <v>985</v>
      </c>
      <c r="AC25" s="252" t="s">
        <v>986</v>
      </c>
      <c r="AD25" s="253" t="s">
        <v>198</v>
      </c>
      <c r="AE25" s="253" t="str">
        <f t="shared" si="0"/>
        <v>Probabilidad</v>
      </c>
      <c r="AF25" s="225" t="s">
        <v>173</v>
      </c>
      <c r="AG25" s="225" t="str">
        <f t="shared" si="1"/>
        <v>40%</v>
      </c>
      <c r="AH25" s="225" t="s">
        <v>174</v>
      </c>
      <c r="AI25" s="225" t="s">
        <v>175</v>
      </c>
      <c r="AJ25" s="225" t="s">
        <v>176</v>
      </c>
      <c r="AK25" s="232">
        <f>IFERROR(IF(AND(AE24="Probabilidad",AE25="Probabilidad"),(AL24-(+AL24*AG25)),IF(AE24="Probabilidad",(K24-(+K24*AG25)),IF(AE24="Impacto",AL24,""))),"")</f>
        <v>2.5919999999999995E-2</v>
      </c>
      <c r="AL25" s="232">
        <f>+AK25</f>
        <v>2.5919999999999995E-2</v>
      </c>
      <c r="AM25" s="241" t="str">
        <f t="shared" si="2"/>
        <v>Muy Baja</v>
      </c>
      <c r="AN25" s="242">
        <v>0.6</v>
      </c>
      <c r="AO25" s="242">
        <v>0.6</v>
      </c>
      <c r="AP25" s="243" t="str">
        <f t="shared" si="3"/>
        <v xml:space="preserve">Moderado </v>
      </c>
      <c r="AQ25" s="244" t="s">
        <v>204</v>
      </c>
      <c r="AR25" s="1885"/>
      <c r="AS25" s="1889"/>
      <c r="AT25" s="1889"/>
      <c r="AU25" s="1889"/>
      <c r="AV25" s="1889"/>
      <c r="AW25" s="1903"/>
      <c r="AX25" s="182"/>
    </row>
    <row r="26" spans="1:50" ht="275.25" customHeight="1" thickTop="1">
      <c r="A26" s="182"/>
      <c r="B26" s="1842"/>
      <c r="C26" s="1841" t="s">
        <v>153</v>
      </c>
      <c r="D26" s="1841">
        <v>2</v>
      </c>
      <c r="E26" s="1841" t="s">
        <v>154</v>
      </c>
      <c r="F26" s="1844" t="s">
        <v>987</v>
      </c>
      <c r="G26" s="1841" t="s">
        <v>988</v>
      </c>
      <c r="H26" s="1841" t="s">
        <v>157</v>
      </c>
      <c r="I26" s="1847">
        <v>2</v>
      </c>
      <c r="J26" s="1801" t="s">
        <v>243</v>
      </c>
      <c r="K26" s="1865">
        <v>0.2</v>
      </c>
      <c r="L26" s="1868" t="s">
        <v>159</v>
      </c>
      <c r="M26" s="1841" t="s">
        <v>160</v>
      </c>
      <c r="N26" s="255" t="str">
        <f>+IF(M26="","",IF(M26="N/A","",IF(OR(M26=$M$59,M26=$N$59),$L$59,IF(OR(M26=$M$60,M26=$N$60),$L$60,IF(OR(M26=$M$61,M26=$N$61),$L$61,IF(OR(M26=$M$62,M26=$N$62),$L$62,IF(OR(M26=$M$63,M26=$N$63),$L$63)))))))</f>
        <v/>
      </c>
      <c r="O26" s="1899" t="str">
        <f>+IF(M26="","",IF(M26="N/A","",IF(OR(M26=$M$59,M26=$N$59),$K$59,IF(OR(M26=$M$60,M26=$N$60),$K$60,IF(OR(M26=$M$61,M26=$N$61),$K$61,IF(OR(M26=$M$62,M26=$N$62),$K$62,IF(OR(M26=$M$63,M26=$N$63),$K$63)))))))</f>
        <v/>
      </c>
      <c r="P26" s="1841" t="s">
        <v>161</v>
      </c>
      <c r="Q26" s="1878">
        <v>0.4</v>
      </c>
      <c r="R26" s="2266" t="s">
        <v>163</v>
      </c>
      <c r="S26" s="1865">
        <f>+IF(N26="",Q26,IF(Q26="",N26,IF(N26&gt;Q26,N26,Q26)))</f>
        <v>0.4</v>
      </c>
      <c r="T26" s="2266" t="s">
        <v>163</v>
      </c>
      <c r="U26" s="2268" t="s">
        <v>177</v>
      </c>
      <c r="V26" s="225">
        <v>1</v>
      </c>
      <c r="W26" s="1842" t="s">
        <v>989</v>
      </c>
      <c r="X26" s="257" t="s">
        <v>990</v>
      </c>
      <c r="Y26" s="225" t="s">
        <v>182</v>
      </c>
      <c r="Z26" s="230" t="s">
        <v>991</v>
      </c>
      <c r="AA26" s="258" t="s">
        <v>992</v>
      </c>
      <c r="AB26" s="258" t="s">
        <v>993</v>
      </c>
      <c r="AC26" s="230" t="s">
        <v>994</v>
      </c>
      <c r="AD26" s="259" t="s">
        <v>172</v>
      </c>
      <c r="AE26" s="225" t="str">
        <f t="shared" si="0"/>
        <v>Probabilidad</v>
      </c>
      <c r="AF26" s="260" t="s">
        <v>173</v>
      </c>
      <c r="AG26" s="225" t="str">
        <f t="shared" si="1"/>
        <v>30%</v>
      </c>
      <c r="AH26" s="260" t="s">
        <v>174</v>
      </c>
      <c r="AI26" s="261" t="s">
        <v>175</v>
      </c>
      <c r="AJ26" s="261" t="s">
        <v>176</v>
      </c>
      <c r="AK26" s="262">
        <f>IFERROR(IF(AE26="Probabilidad",(K26-(+K26*AG26)),IF(AE26="Impacto",KK26,"")),"")</f>
        <v>0.14000000000000001</v>
      </c>
      <c r="AL26" s="263">
        <f t="shared" si="4"/>
        <v>0.14000000000000001</v>
      </c>
      <c r="AM26" s="264" t="str">
        <f t="shared" si="2"/>
        <v>Muy Baja</v>
      </c>
      <c r="AN26" s="265">
        <f>IF(AE26='[17]FORMULAS '!G62,S26-(S26*AG26),S26)</f>
        <v>0.4</v>
      </c>
      <c r="AO26" s="265">
        <f>+AN26</f>
        <v>0.4</v>
      </c>
      <c r="AP26" s="266" t="str">
        <f t="shared" si="3"/>
        <v>Menor</v>
      </c>
      <c r="AQ26" s="267" t="s">
        <v>177</v>
      </c>
      <c r="AR26" s="1884" t="s">
        <v>178</v>
      </c>
      <c r="AS26" s="2236" t="s">
        <v>995</v>
      </c>
      <c r="AT26" s="2258"/>
      <c r="AU26" s="2258"/>
      <c r="AV26" s="2259"/>
      <c r="AW26" s="1902" t="s">
        <v>996</v>
      </c>
      <c r="AX26" s="182"/>
    </row>
    <row r="27" spans="1:50" ht="315" customHeight="1" thickBot="1">
      <c r="A27" s="182"/>
      <c r="B27" s="1842"/>
      <c r="C27" s="1843"/>
      <c r="D27" s="1843"/>
      <c r="E27" s="1843"/>
      <c r="F27" s="1846"/>
      <c r="G27" s="1843"/>
      <c r="H27" s="1843"/>
      <c r="I27" s="1849"/>
      <c r="J27" s="1803"/>
      <c r="K27" s="1867"/>
      <c r="L27" s="1870"/>
      <c r="M27" s="1843"/>
      <c r="N27" s="268"/>
      <c r="O27" s="1921"/>
      <c r="P27" s="1843"/>
      <c r="Q27" s="1880"/>
      <c r="R27" s="2267"/>
      <c r="S27" s="1867"/>
      <c r="T27" s="2267"/>
      <c r="U27" s="2269"/>
      <c r="V27" s="253">
        <v>2</v>
      </c>
      <c r="W27" s="1842"/>
      <c r="X27" s="270" t="s">
        <v>997</v>
      </c>
      <c r="Y27" s="271" t="s">
        <v>182</v>
      </c>
      <c r="Z27" s="272" t="s">
        <v>998</v>
      </c>
      <c r="AA27" s="273" t="s">
        <v>999</v>
      </c>
      <c r="AB27" s="273" t="s">
        <v>1000</v>
      </c>
      <c r="AC27" s="272" t="s">
        <v>1001</v>
      </c>
      <c r="AD27" s="253" t="s">
        <v>305</v>
      </c>
      <c r="AE27" s="225" t="str">
        <f t="shared" si="0"/>
        <v>Impacto</v>
      </c>
      <c r="AF27" s="274" t="s">
        <v>173</v>
      </c>
      <c r="AG27" s="225" t="str">
        <f t="shared" si="1"/>
        <v>25%</v>
      </c>
      <c r="AH27" s="274" t="s">
        <v>174</v>
      </c>
      <c r="AI27" s="225" t="s">
        <v>175</v>
      </c>
      <c r="AJ27" s="225" t="s">
        <v>176</v>
      </c>
      <c r="AK27" s="247">
        <v>0.14000000000000001</v>
      </c>
      <c r="AL27" s="232">
        <f t="shared" si="4"/>
        <v>0.14000000000000001</v>
      </c>
      <c r="AM27" s="233" t="str">
        <f t="shared" si="2"/>
        <v>Muy Baja</v>
      </c>
      <c r="AN27" s="234">
        <v>0.3</v>
      </c>
      <c r="AO27" s="234">
        <v>0.3</v>
      </c>
      <c r="AP27" s="275" t="s">
        <v>163</v>
      </c>
      <c r="AQ27" s="276" t="s">
        <v>164</v>
      </c>
      <c r="AR27" s="1885"/>
      <c r="AS27" s="2260"/>
      <c r="AT27" s="2261"/>
      <c r="AU27" s="2261"/>
      <c r="AV27" s="2262"/>
      <c r="AW27" s="1903"/>
      <c r="AX27" s="182"/>
    </row>
    <row r="28" spans="1:50" ht="408.75" customHeight="1" thickTop="1" thickBot="1">
      <c r="A28" s="182"/>
      <c r="B28" s="1842"/>
      <c r="C28" s="278" t="s">
        <v>153</v>
      </c>
      <c r="D28" s="278">
        <v>3</v>
      </c>
      <c r="E28" s="278" t="s">
        <v>426</v>
      </c>
      <c r="F28" s="229" t="s">
        <v>1002</v>
      </c>
      <c r="G28" s="230" t="s">
        <v>1003</v>
      </c>
      <c r="H28" s="278" t="s">
        <v>157</v>
      </c>
      <c r="I28" s="225">
        <v>85</v>
      </c>
      <c r="J28" s="279" t="s">
        <v>250</v>
      </c>
      <c r="K28" s="280">
        <v>0.6</v>
      </c>
      <c r="L28" s="281" t="s">
        <v>249</v>
      </c>
      <c r="M28" s="278" t="s">
        <v>252</v>
      </c>
      <c r="N28" s="282">
        <v>0.6</v>
      </c>
      <c r="O28" s="283" t="s">
        <v>204</v>
      </c>
      <c r="P28" s="278" t="s">
        <v>203</v>
      </c>
      <c r="Q28" s="282">
        <v>0.6</v>
      </c>
      <c r="R28" s="284" t="str">
        <f>+IF(P28="","",IF(P28="N/A","",IF(OR(P28=$M$59,P28=$N$59),$K$59,IF(OR(P28=$M$60,P28=$N$60),$K$60,IF(OR(P28=$M$61,P28=$N$61),$K$61,IF(OR(P28=$M$62,P28=$N$62),$K$62,IF(OR(P28=$M$63,P28=$N$63),$K$63)))))))</f>
        <v xml:space="preserve">Moderado </v>
      </c>
      <c r="S28" s="280">
        <f t="shared" ref="S28" si="5">+IF(N28="",Q28,IF(Q28="",N28,IF(N28&gt;Q28,N28,Q28)))</f>
        <v>0.6</v>
      </c>
      <c r="T28" s="283" t="s">
        <v>251</v>
      </c>
      <c r="U28" s="285" t="s">
        <v>204</v>
      </c>
      <c r="V28" s="225">
        <v>1</v>
      </c>
      <c r="W28" s="286" t="s">
        <v>989</v>
      </c>
      <c r="X28" s="287" t="s">
        <v>990</v>
      </c>
      <c r="Y28" s="287" t="s">
        <v>1004</v>
      </c>
      <c r="Z28" s="288" t="s">
        <v>1005</v>
      </c>
      <c r="AA28" s="287" t="s">
        <v>1006</v>
      </c>
      <c r="AB28" s="287" t="s">
        <v>1007</v>
      </c>
      <c r="AC28" s="289" t="s">
        <v>1008</v>
      </c>
      <c r="AD28" s="290" t="s">
        <v>198</v>
      </c>
      <c r="AE28" s="290" t="str">
        <f t="shared" si="0"/>
        <v>Probabilidad</v>
      </c>
      <c r="AF28" s="290" t="s">
        <v>173</v>
      </c>
      <c r="AG28" s="290" t="str">
        <f t="shared" si="1"/>
        <v>40%</v>
      </c>
      <c r="AH28" s="290" t="s">
        <v>174</v>
      </c>
      <c r="AI28" s="290" t="s">
        <v>175</v>
      </c>
      <c r="AJ28" s="290" t="s">
        <v>176</v>
      </c>
      <c r="AK28" s="291">
        <f t="shared" ref="AK28" si="6">IFERROR(IF(AE28="Probabilidad",(K28-(+K28*AG28)),IF(AE28="Impacto",KK28,"")),"")</f>
        <v>0.36</v>
      </c>
      <c r="AL28" s="291">
        <f t="shared" si="4"/>
        <v>0.36</v>
      </c>
      <c r="AM28" s="292" t="str">
        <f t="shared" si="2"/>
        <v>Baja</v>
      </c>
      <c r="AN28" s="293">
        <v>0.6</v>
      </c>
      <c r="AO28" s="293">
        <f t="shared" ref="AO28" si="7">+AN28</f>
        <v>0.6</v>
      </c>
      <c r="AP28" s="294" t="s">
        <v>251</v>
      </c>
      <c r="AQ28" s="295" t="s">
        <v>204</v>
      </c>
      <c r="AR28" s="296" t="s">
        <v>1009</v>
      </c>
      <c r="AS28" s="297" t="s">
        <v>1010</v>
      </c>
      <c r="AT28" s="298" t="s">
        <v>1011</v>
      </c>
      <c r="AU28" s="299">
        <v>45839</v>
      </c>
      <c r="AV28" s="299">
        <v>46022</v>
      </c>
      <c r="AW28" s="300" t="s">
        <v>1012</v>
      </c>
      <c r="AX28" s="182"/>
    </row>
    <row r="29" spans="1:50" ht="194.25" customHeight="1" thickTop="1">
      <c r="A29" s="182"/>
      <c r="B29" s="1842"/>
      <c r="C29" s="1841" t="s">
        <v>153</v>
      </c>
      <c r="D29" s="1841">
        <v>4</v>
      </c>
      <c r="E29" s="1841" t="s">
        <v>154</v>
      </c>
      <c r="F29" s="2264" t="s">
        <v>1013</v>
      </c>
      <c r="G29" s="2264" t="s">
        <v>1014</v>
      </c>
      <c r="H29" s="1841" t="s">
        <v>157</v>
      </c>
      <c r="I29" s="1847">
        <v>50</v>
      </c>
      <c r="J29" s="1801" t="s">
        <v>250</v>
      </c>
      <c r="K29" s="1865">
        <f>+IF(J29="","",IF(J29=$C$59,$D$59,IF(J29=$C$60,$D$60,IF(J29=$C$61,$D$61, IF(J29=$C$62,$D$62,IF(J29=$C$63,$D$63))))))</f>
        <v>0.6</v>
      </c>
      <c r="L29" s="2286" t="str">
        <f>+IF(J29="","",IF(J29=$C$59,$B$59,IF(J29=$C$60,$B$60,IF(J29=$C$61,$B$61, IF(J29=$C$62,$B$62,IF(J29=$C$63,$B$63))))))</f>
        <v>Media</v>
      </c>
      <c r="M29" s="1841" t="s">
        <v>160</v>
      </c>
      <c r="N29" s="1878" t="str">
        <f>+IF(M29="","",IF(M29="N/A","",IF(OR(M29=$M$59,M29=$N$59),$L$59,IF(OR(M29=$M$60,M29=$N$60),$L$60,IF(OR(M29=$M$61,M29=$N$61),$L$61,IF(OR(M29=$M$62,M29=$N$62),$L$62,IF(OR(M29=$M$63,M29=$N$63),$L$63)))))))</f>
        <v/>
      </c>
      <c r="O29" s="1899" t="str">
        <f>+IF(M29="","",IF(M29="N/A","",IF(OR(M29=$M$59,M29=$N$59),$K$59,IF(OR(M29=$M$60,M29=$N$60),$K$60,IF(OR(M29=$M$61,M29=$N$61),$K$61,IF(OR(M29=$M$62,M29=$N$62),$K$62,IF(OR(M29=$M$63,M29=$N$63),$K$63)))))))</f>
        <v/>
      </c>
      <c r="P29" s="1841" t="s">
        <v>246</v>
      </c>
      <c r="Q29" s="1878">
        <v>0.2</v>
      </c>
      <c r="R29" s="2245" t="str">
        <f>+IF(P29="","",IF(P29="N/A","",IF(OR(P29=$M$59,P29=$N$59),$K$59,IF(OR(P29=$M$60,P29=$N$60),$K$60,IF(OR(P29=$M$61,P29=$N$61),$K$61,IF(OR(P29=$M$62,P29=$N$62),$K$62,IF(OR(P29=$M$63,P29=$N$63),$K$63)))))))</f>
        <v xml:space="preserve">Leve </v>
      </c>
      <c r="S29" s="1865">
        <f>+IF(N29="",Q29,IF(Q29="",N29,IF(N29&gt;Q29,N29,Q29)))</f>
        <v>0.2</v>
      </c>
      <c r="T29" s="2245" t="str">
        <f>+IF(S29="","",IF(S29=$L$59,$K$59,IF(S29=$L$60,$K$60,IF(S29=$L$61,$K$61,IF(S29=$L$62,$K$62,IF(S29=$L$63,$K$63))))))</f>
        <v xml:space="preserve">Leve </v>
      </c>
      <c r="U29" s="2229" t="s">
        <v>204</v>
      </c>
      <c r="V29" s="261">
        <v>1</v>
      </c>
      <c r="W29" s="1887" t="s">
        <v>1015</v>
      </c>
      <c r="X29" s="302" t="s">
        <v>1016</v>
      </c>
      <c r="Y29" s="302" t="s">
        <v>1017</v>
      </c>
      <c r="Z29" s="303" t="s">
        <v>1018</v>
      </c>
      <c r="AA29" s="304" t="s">
        <v>1019</v>
      </c>
      <c r="AB29" s="304" t="s">
        <v>1020</v>
      </c>
      <c r="AC29" s="305" t="s">
        <v>1021</v>
      </c>
      <c r="AD29" s="261" t="s">
        <v>198</v>
      </c>
      <c r="AE29" s="261" t="str">
        <f>IF(OR(AD29="Preventivo",AD29="Detectivo"),"Probabilidad",IF(AD29="Correctivo","Impacto",""))</f>
        <v>Probabilidad</v>
      </c>
      <c r="AF29" s="261" t="s">
        <v>173</v>
      </c>
      <c r="AG29" s="261" t="str">
        <f>IF(AND(AD29="Preventivo",AF29="Automático"),"50%",IF(AND(AD29="Preventivo",AF29="Manual"),"40%",IF(AND(AD29="Detectivo",AF29="Automático"),"40%",IF(AND(AD29="Detectivo",AF29="Manual"),"30%",IF(AND(AD29="Correctivo",AF29="Automático"),"35%",IF(AND(AD29="Correctivo",AF29="Manual"),"25%",""))))))</f>
        <v>40%</v>
      </c>
      <c r="AH29" s="261" t="s">
        <v>174</v>
      </c>
      <c r="AI29" s="261" t="s">
        <v>175</v>
      </c>
      <c r="AJ29" s="261" t="s">
        <v>176</v>
      </c>
      <c r="AK29" s="263">
        <f>IFERROR(IF(AE29="Probabilidad",(K29-(+K29*AG29)),IF(AE29="Impacto",KK29,"")),"")</f>
        <v>0.36</v>
      </c>
      <c r="AL29" s="263">
        <f t="shared" si="4"/>
        <v>0.36</v>
      </c>
      <c r="AM29" s="267" t="str">
        <f t="shared" si="2"/>
        <v>Baja</v>
      </c>
      <c r="AN29" s="265">
        <f>IF(AE29='[17]FORMULAS '!G64,S29-(S29*AG29),S29)</f>
        <v>0.2</v>
      </c>
      <c r="AO29" s="265">
        <f>+AN29</f>
        <v>0.2</v>
      </c>
      <c r="AP29" s="306" t="str">
        <f>+IF(AN29="","",IF(AN29=$L$59,$K$59,IF(AN29=$L$60,$K$60,IF(AN29=$L$61,$K$61,IF(AN29=$L$62,$K$62,IF(AN29=$L$63,$K$63))))))</f>
        <v xml:space="preserve">Leve </v>
      </c>
      <c r="AQ29" s="307" t="s">
        <v>164</v>
      </c>
      <c r="AR29" s="1884" t="s">
        <v>178</v>
      </c>
      <c r="AS29" s="2236" t="s">
        <v>843</v>
      </c>
      <c r="AT29" s="2237"/>
      <c r="AU29" s="2237"/>
      <c r="AV29" s="2238"/>
      <c r="AW29" s="1902" t="s">
        <v>1022</v>
      </c>
    </row>
    <row r="30" spans="1:50" ht="409.6" customHeight="1">
      <c r="A30" s="182"/>
      <c r="B30" s="1842"/>
      <c r="C30" s="1842"/>
      <c r="D30" s="1842"/>
      <c r="E30" s="1842"/>
      <c r="F30" s="1922"/>
      <c r="G30" s="2265"/>
      <c r="H30" s="1842"/>
      <c r="I30" s="1848"/>
      <c r="J30" s="1802"/>
      <c r="K30" s="1866"/>
      <c r="L30" s="2226"/>
      <c r="M30" s="1842"/>
      <c r="N30" s="1879"/>
      <c r="O30" s="1959"/>
      <c r="P30" s="1842"/>
      <c r="Q30" s="1879"/>
      <c r="R30" s="2246"/>
      <c r="S30" s="1866"/>
      <c r="T30" s="2246"/>
      <c r="U30" s="2220"/>
      <c r="V30" s="225">
        <v>2</v>
      </c>
      <c r="W30" s="1888"/>
      <c r="X30" s="308" t="s">
        <v>1016</v>
      </c>
      <c r="Y30" s="308" t="s">
        <v>1017</v>
      </c>
      <c r="Z30" s="230" t="s">
        <v>1023</v>
      </c>
      <c r="AA30" s="278" t="s">
        <v>1024</v>
      </c>
      <c r="AB30" s="278" t="s">
        <v>1025</v>
      </c>
      <c r="AC30" s="240" t="s">
        <v>1021</v>
      </c>
      <c r="AD30" s="225" t="s">
        <v>172</v>
      </c>
      <c r="AE30" s="225" t="str">
        <f>IF(OR(AD30="Preventivo",AD30="Detectivo"),"Probabilidad",IF(AD30="Correctivo","Impacto",""))</f>
        <v>Probabilidad</v>
      </c>
      <c r="AF30" s="225" t="s">
        <v>173</v>
      </c>
      <c r="AG30" s="225" t="str">
        <f>IF(AND(AD30="Preventivo",AF30="Automático"),"50%",IF(AND(AD30="Preventivo",AF30="Manual"),"40%",IF(AND(AD30="Detectivo",AF30="Automático"),"40%",IF(AND(AD30="Detectivo",AF30="Manual"),"30%",IF(AND(AD30="Correctivo",AF30="Automático"),"35%",IF(AND(AD30="Correctivo",AF30="Manual"),"25%",""))))))</f>
        <v>30%</v>
      </c>
      <c r="AH30" s="225" t="s">
        <v>174</v>
      </c>
      <c r="AI30" s="225" t="s">
        <v>175</v>
      </c>
      <c r="AJ30" s="225" t="s">
        <v>176</v>
      </c>
      <c r="AK30" s="232">
        <f>IFERROR(IF(AND(AE29="Probabilidad",AE30="Probabilidad"),(AL29-(+AL29*AG30)),IF(AE29="Probabilidad",(K29-(+K29*AG30)),IF(AE29="Impacto",AL29,""))),"")</f>
        <v>0.252</v>
      </c>
      <c r="AL30" s="232">
        <v>0.25</v>
      </c>
      <c r="AM30" s="276" t="str">
        <f t="shared" si="2"/>
        <v>Baja</v>
      </c>
      <c r="AN30" s="242">
        <v>0.2</v>
      </c>
      <c r="AO30" s="234">
        <v>0.2</v>
      </c>
      <c r="AP30" s="309" t="str">
        <f>+IF(AN30="","",IF(AN30=$L$59,$K$59,IF(AN30=$L$60,$K$60,IF(AN30=$L$61,$K$61,IF(AN30=$L$62,$K$62,IF(AN30=$L$63,$K$63))))))</f>
        <v xml:space="preserve">Leve </v>
      </c>
      <c r="AQ30" s="310" t="s">
        <v>164</v>
      </c>
      <c r="AR30" s="1885"/>
      <c r="AS30" s="2239"/>
      <c r="AT30" s="2240"/>
      <c r="AU30" s="2240"/>
      <c r="AV30" s="2241"/>
      <c r="AW30" s="1903"/>
    </row>
    <row r="31" spans="1:50" ht="396.75" customHeight="1" thickBot="1">
      <c r="A31" s="182"/>
      <c r="B31" s="1842"/>
      <c r="C31" s="1843"/>
      <c r="D31" s="1843"/>
      <c r="E31" s="1843"/>
      <c r="F31" s="1923"/>
      <c r="G31" s="252" t="s">
        <v>1026</v>
      </c>
      <c r="H31" s="1843"/>
      <c r="I31" s="1849"/>
      <c r="J31" s="1803"/>
      <c r="K31" s="1867"/>
      <c r="L31" s="2287"/>
      <c r="M31" s="1843"/>
      <c r="N31" s="1880"/>
      <c r="O31" s="1921"/>
      <c r="P31" s="1843"/>
      <c r="Q31" s="1880"/>
      <c r="R31" s="2247"/>
      <c r="S31" s="1867"/>
      <c r="T31" s="2247"/>
      <c r="U31" s="2230"/>
      <c r="V31" s="253">
        <v>3</v>
      </c>
      <c r="W31" s="1889"/>
      <c r="X31" s="312" t="s">
        <v>1016</v>
      </c>
      <c r="Y31" s="272" t="s">
        <v>1027</v>
      </c>
      <c r="Z31" s="313" t="s">
        <v>1028</v>
      </c>
      <c r="AA31" s="314" t="s">
        <v>1029</v>
      </c>
      <c r="AB31" s="314" t="s">
        <v>1030</v>
      </c>
      <c r="AC31" s="272" t="s">
        <v>1031</v>
      </c>
      <c r="AD31" s="271" t="s">
        <v>305</v>
      </c>
      <c r="AE31" s="271" t="str">
        <f>IF(OR(AD31="Preventivo",AD31="Detectivo"),"Probabilidad",IF(AD31="Correctivo","Impacto",""))</f>
        <v>Impacto</v>
      </c>
      <c r="AF31" s="271" t="s">
        <v>173</v>
      </c>
      <c r="AG31" s="271" t="str">
        <f>IF(AND(AD31="Preventivo",AF31="Automático"),"50%",IF(AND(AD31="Preventivo",AF31="Manual"),"40%",IF(AND(AD31="Detectivo",AF31="Automático"),"40%",IF(AND(AD31="Detectivo",AF31="Manual"),"30%",IF(AND(AD31="Correctivo",AF31="Automático"),"35%",IF(AND(AD31="Correctivo",AF31="Manual"),"25%",""))))))</f>
        <v>25%</v>
      </c>
      <c r="AH31" s="271" t="s">
        <v>174</v>
      </c>
      <c r="AI31" s="271" t="s">
        <v>175</v>
      </c>
      <c r="AJ31" s="271" t="s">
        <v>176</v>
      </c>
      <c r="AK31" s="315">
        <v>0.25</v>
      </c>
      <c r="AL31" s="316">
        <f t="shared" si="4"/>
        <v>0.25</v>
      </c>
      <c r="AM31" s="317" t="str">
        <f t="shared" si="2"/>
        <v>Baja</v>
      </c>
      <c r="AN31" s="318">
        <v>0.15</v>
      </c>
      <c r="AO31" s="319">
        <f>+AN31</f>
        <v>0.15</v>
      </c>
      <c r="AP31" s="320" t="s">
        <v>263</v>
      </c>
      <c r="AQ31" s="321" t="s">
        <v>164</v>
      </c>
      <c r="AR31" s="1886"/>
      <c r="AS31" s="2242"/>
      <c r="AT31" s="2243"/>
      <c r="AU31" s="2243"/>
      <c r="AV31" s="2244"/>
      <c r="AW31" s="1904"/>
    </row>
    <row r="32" spans="1:50" ht="346.5" customHeight="1" thickTop="1">
      <c r="A32" s="182"/>
      <c r="B32" s="1842"/>
      <c r="C32" s="1888" t="s">
        <v>153</v>
      </c>
      <c r="D32" s="1888">
        <v>5</v>
      </c>
      <c r="E32" s="1888" t="s">
        <v>154</v>
      </c>
      <c r="F32" s="1845" t="s">
        <v>1032</v>
      </c>
      <c r="G32" s="1845" t="s">
        <v>1033</v>
      </c>
      <c r="H32" s="1845" t="s">
        <v>157</v>
      </c>
      <c r="I32" s="1959"/>
      <c r="J32" s="1802" t="s">
        <v>250</v>
      </c>
      <c r="K32" s="1866">
        <f>+IF(J32="","",IF(J32=$C$59,$D$59,IF(J32=$C$60,$D$60,IF(J32=$C$61,$D$61, IF(J32=$C$62,$D$62,IF(J32=$C$63,$D$63))))))</f>
        <v>0.6</v>
      </c>
      <c r="L32" s="2226" t="str">
        <f>+IF(J32="","",IF(J32=$C$59,$B$59,IF(J32=$C$60,$B$60,IF(J32=$C$61,$B$61, IF(J32=$C$62,$B$62,IF(J32=$C$63,$B$63))))))</f>
        <v>Media</v>
      </c>
      <c r="M32" s="1842" t="s">
        <v>160</v>
      </c>
      <c r="N32" s="1879" t="str">
        <f>+IF(M32="","",IF(M32="N/A","",IF(OR(M32=$M$59,M32=$N$59),$L$59,IF(OR(M32=$M$60,M32=$N$60),$L$60,IF(OR(M32=$M$61,M32=$N$61),$L$61,IF(OR(M32=$M$62,M32=$N$62),$L$62,IF(OR(M32=$M$63,M32=$N$63),$L$63)))))))</f>
        <v/>
      </c>
      <c r="O32" s="1959" t="str">
        <f>+IF(M32="","",IF(M32="N/A","",IF(OR(M32=$M$59,M32=$N$59),$K$59,IF(OR(M32=$M$60,M32=$N$60),$K$60,IF(OR(M32=$M$61,M32=$N$61),$K$61,IF(OR(M32=$M$62,M32=$N$62),$K$62,IF(OR(M32=$M$63,M32=$N$63),$K$63)))))))</f>
        <v/>
      </c>
      <c r="P32" s="1842" t="s">
        <v>161</v>
      </c>
      <c r="Q32" s="1879">
        <v>0.4</v>
      </c>
      <c r="R32" s="2218" t="str">
        <f>+IF(P32="","",IF(P32="N/A","",IF(OR(P32=$M$59,P32=$N$59),$K$59,IF(OR(P32=$M$60,P32=$N$60),$K$60,IF(OR(P32=$M$61,P32=$N$61),$K$61,IF(OR(P32=$M$62,P32=$N$62),$K$62,IF(OR(P32=$M$63,P32=$N$63),$K$63)))))))</f>
        <v>Menor</v>
      </c>
      <c r="S32" s="1866">
        <f>+IF(N32="",Q32,IF(Q32="",N32,IF(N32&gt;Q32,N32,Q32)))</f>
        <v>0.4</v>
      </c>
      <c r="T32" s="2218" t="str">
        <f>+IF(S32="","",IF(S32=$L$59,$K$59,IF(S32=$L$60,$K$60,IF(S32=$L$61,$K$61,IF(S32=$L$62,$K$62,IF(S32=$L$63,$K$63))))))</f>
        <v>Menor</v>
      </c>
      <c r="U32" s="2220" t="s">
        <v>204</v>
      </c>
      <c r="V32" s="274">
        <v>1</v>
      </c>
      <c r="W32" s="1888" t="s">
        <v>165</v>
      </c>
      <c r="X32" s="324" t="s">
        <v>166</v>
      </c>
      <c r="Y32" s="225" t="s">
        <v>273</v>
      </c>
      <c r="Z32" s="230" t="s">
        <v>1034</v>
      </c>
      <c r="AA32" s="278" t="s">
        <v>1035</v>
      </c>
      <c r="AB32" s="278" t="s">
        <v>1036</v>
      </c>
      <c r="AC32" s="278" t="s">
        <v>1037</v>
      </c>
      <c r="AD32" s="259" t="s">
        <v>305</v>
      </c>
      <c r="AE32" s="259" t="str">
        <f>IF(OR(AD32="Preventivo",AD32="Detectivo"),"Probabilidad",IF(AD32="Correctivo","Impacto",""))</f>
        <v>Impacto</v>
      </c>
      <c r="AF32" s="259" t="s">
        <v>173</v>
      </c>
      <c r="AG32" s="259" t="str">
        <f>IF(AND(AD32="Preventivo",AF32="Automático"),"50%",IF(AND(AD32="Preventivo",AF32="Manual"),"40%",IF(AND(AD32="Detectivo",AF32="Automático"),"40%",IF(AND(AD32="Detectivo",AF32="Manual"),"30%",IF(AND(AD32="Correctivo",AF32="Automático"),"35%",IF(AND(AD32="Correctivo",AF32="Manual"),"25%",""))))))</f>
        <v>25%</v>
      </c>
      <c r="AH32" s="259" t="s">
        <v>174</v>
      </c>
      <c r="AI32" s="259" t="s">
        <v>175</v>
      </c>
      <c r="AJ32" s="259" t="s">
        <v>176</v>
      </c>
      <c r="AK32" s="325">
        <v>0.6</v>
      </c>
      <c r="AL32" s="325">
        <f t="shared" si="4"/>
        <v>0.6</v>
      </c>
      <c r="AM32" s="244" t="s">
        <v>251</v>
      </c>
      <c r="AN32" s="242">
        <v>0.3</v>
      </c>
      <c r="AO32" s="242">
        <f>+AN32</f>
        <v>0.3</v>
      </c>
      <c r="AP32" s="326" t="s">
        <v>163</v>
      </c>
      <c r="AQ32" s="327" t="s">
        <v>204</v>
      </c>
      <c r="AR32" s="1885" t="s">
        <v>178</v>
      </c>
      <c r="AS32" s="2249" t="s">
        <v>995</v>
      </c>
      <c r="AT32" s="2250"/>
      <c r="AU32" s="2250"/>
      <c r="AV32" s="2251"/>
      <c r="AW32" s="1903" t="s">
        <v>1038</v>
      </c>
    </row>
    <row r="33" spans="1:49" ht="409.6" customHeight="1">
      <c r="A33" s="182"/>
      <c r="B33" s="1842"/>
      <c r="C33" s="1888"/>
      <c r="D33" s="1888"/>
      <c r="E33" s="1888"/>
      <c r="F33" s="1845"/>
      <c r="G33" s="1845"/>
      <c r="H33" s="1845"/>
      <c r="I33" s="1959"/>
      <c r="J33" s="1802"/>
      <c r="K33" s="1866"/>
      <c r="L33" s="2226"/>
      <c r="M33" s="1842"/>
      <c r="N33" s="1879"/>
      <c r="O33" s="1959"/>
      <c r="P33" s="1842"/>
      <c r="Q33" s="1879"/>
      <c r="R33" s="2218"/>
      <c r="S33" s="1866"/>
      <c r="T33" s="2218"/>
      <c r="U33" s="2220"/>
      <c r="V33" s="328">
        <v>2</v>
      </c>
      <c r="W33" s="1888"/>
      <c r="X33" s="329" t="s">
        <v>166</v>
      </c>
      <c r="Y33" s="330" t="s">
        <v>326</v>
      </c>
      <c r="Z33" s="230" t="s">
        <v>1039</v>
      </c>
      <c r="AA33" s="230" t="s">
        <v>1040</v>
      </c>
      <c r="AB33" s="308" t="s">
        <v>1041</v>
      </c>
      <c r="AC33" s="308" t="s">
        <v>1042</v>
      </c>
      <c r="AD33" s="331" t="s">
        <v>1043</v>
      </c>
      <c r="AE33" s="332" t="s">
        <v>262</v>
      </c>
      <c r="AF33" s="332" t="s">
        <v>173</v>
      </c>
      <c r="AG33" s="333">
        <v>0.25</v>
      </c>
      <c r="AH33" s="245" t="s">
        <v>174</v>
      </c>
      <c r="AI33" s="245" t="s">
        <v>175</v>
      </c>
      <c r="AJ33" s="245" t="s">
        <v>176</v>
      </c>
      <c r="AK33" s="247">
        <v>0.6</v>
      </c>
      <c r="AL33" s="247">
        <f t="shared" si="4"/>
        <v>0.6</v>
      </c>
      <c r="AM33" s="244" t="s">
        <v>251</v>
      </c>
      <c r="AN33" s="242">
        <v>0.23</v>
      </c>
      <c r="AO33" s="242">
        <v>0.23</v>
      </c>
      <c r="AP33" s="326" t="s">
        <v>163</v>
      </c>
      <c r="AQ33" s="327" t="s">
        <v>204</v>
      </c>
      <c r="AR33" s="1885"/>
      <c r="AS33" s="2252"/>
      <c r="AT33" s="2253"/>
      <c r="AU33" s="2253"/>
      <c r="AV33" s="2254"/>
      <c r="AW33" s="1903"/>
    </row>
    <row r="34" spans="1:49" ht="409.6" customHeight="1">
      <c r="A34" s="182"/>
      <c r="B34" s="1842"/>
      <c r="C34" s="1888"/>
      <c r="D34" s="1888"/>
      <c r="E34" s="1888"/>
      <c r="F34" s="1845"/>
      <c r="G34" s="1845"/>
      <c r="H34" s="1845"/>
      <c r="I34" s="1959"/>
      <c r="J34" s="1802"/>
      <c r="K34" s="1866"/>
      <c r="L34" s="2226"/>
      <c r="M34" s="1842"/>
      <c r="N34" s="1879"/>
      <c r="O34" s="1959"/>
      <c r="P34" s="1842"/>
      <c r="Q34" s="1879"/>
      <c r="R34" s="2218"/>
      <c r="S34" s="1866"/>
      <c r="T34" s="2218"/>
      <c r="U34" s="2220"/>
      <c r="V34" s="331">
        <v>3</v>
      </c>
      <c r="W34" s="1888"/>
      <c r="X34" s="336" t="s">
        <v>166</v>
      </c>
      <c r="Y34" s="331" t="s">
        <v>273</v>
      </c>
      <c r="Z34" s="229" t="s">
        <v>1044</v>
      </c>
      <c r="AA34" s="324" t="s">
        <v>1045</v>
      </c>
      <c r="AB34" s="324" t="s">
        <v>1036</v>
      </c>
      <c r="AC34" s="308" t="s">
        <v>1046</v>
      </c>
      <c r="AD34" s="328" t="s">
        <v>1043</v>
      </c>
      <c r="AE34" s="245" t="s">
        <v>262</v>
      </c>
      <c r="AF34" s="332" t="s">
        <v>173</v>
      </c>
      <c r="AG34" s="337">
        <v>0.25</v>
      </c>
      <c r="AH34" s="259" t="s">
        <v>174</v>
      </c>
      <c r="AI34" s="259" t="s">
        <v>175</v>
      </c>
      <c r="AJ34" s="259" t="s">
        <v>176</v>
      </c>
      <c r="AK34" s="325">
        <v>0.6</v>
      </c>
      <c r="AL34" s="325">
        <f t="shared" si="4"/>
        <v>0.6</v>
      </c>
      <c r="AM34" s="244" t="s">
        <v>251</v>
      </c>
      <c r="AN34" s="242">
        <v>0.17</v>
      </c>
      <c r="AO34" s="242">
        <f t="shared" ref="AO34:AO36" si="8">+AN34</f>
        <v>0.17</v>
      </c>
      <c r="AP34" s="338" t="s">
        <v>263</v>
      </c>
      <c r="AQ34" s="327" t="s">
        <v>204</v>
      </c>
      <c r="AR34" s="1885"/>
      <c r="AS34" s="2252"/>
      <c r="AT34" s="2253"/>
      <c r="AU34" s="2253"/>
      <c r="AV34" s="2254"/>
      <c r="AW34" s="1903"/>
    </row>
    <row r="35" spans="1:49" ht="365.25" customHeight="1">
      <c r="A35" s="182"/>
      <c r="B35" s="1842"/>
      <c r="C35" s="1888"/>
      <c r="D35" s="1888"/>
      <c r="E35" s="1888"/>
      <c r="F35" s="1845"/>
      <c r="G35" s="1845"/>
      <c r="H35" s="1845"/>
      <c r="I35" s="1959"/>
      <c r="J35" s="1802"/>
      <c r="K35" s="1866"/>
      <c r="L35" s="2226"/>
      <c r="M35" s="1842"/>
      <c r="N35" s="1879"/>
      <c r="O35" s="1959"/>
      <c r="P35" s="1842"/>
      <c r="Q35" s="1879"/>
      <c r="R35" s="2218"/>
      <c r="S35" s="1866"/>
      <c r="T35" s="2218"/>
      <c r="U35" s="2220"/>
      <c r="V35" s="331">
        <v>4</v>
      </c>
      <c r="W35" s="1888"/>
      <c r="X35" s="336" t="s">
        <v>166</v>
      </c>
      <c r="Y35" s="331" t="s">
        <v>326</v>
      </c>
      <c r="Z35" s="229" t="s">
        <v>1047</v>
      </c>
      <c r="AA35" s="324" t="s">
        <v>1048</v>
      </c>
      <c r="AB35" s="324" t="s">
        <v>1036</v>
      </c>
      <c r="AC35" s="308" t="s">
        <v>1049</v>
      </c>
      <c r="AD35" s="328" t="s">
        <v>1043</v>
      </c>
      <c r="AE35" s="332" t="s">
        <v>1050</v>
      </c>
      <c r="AF35" s="332" t="s">
        <v>173</v>
      </c>
      <c r="AG35" s="337">
        <v>0.25</v>
      </c>
      <c r="AH35" s="245" t="s">
        <v>174</v>
      </c>
      <c r="AI35" s="245" t="s">
        <v>175</v>
      </c>
      <c r="AJ35" s="245" t="s">
        <v>176</v>
      </c>
      <c r="AK35" s="247">
        <v>0.6</v>
      </c>
      <c r="AL35" s="247">
        <f t="shared" si="4"/>
        <v>0.6</v>
      </c>
      <c r="AM35" s="244" t="s">
        <v>251</v>
      </c>
      <c r="AN35" s="242">
        <v>0.13</v>
      </c>
      <c r="AO35" s="242">
        <f t="shared" si="8"/>
        <v>0.13</v>
      </c>
      <c r="AP35" s="338" t="s">
        <v>263</v>
      </c>
      <c r="AQ35" s="327" t="s">
        <v>204</v>
      </c>
      <c r="AR35" s="1885"/>
      <c r="AS35" s="2252"/>
      <c r="AT35" s="2253"/>
      <c r="AU35" s="2253"/>
      <c r="AV35" s="2254"/>
      <c r="AW35" s="1903"/>
    </row>
    <row r="36" spans="1:49" ht="402.75" customHeight="1">
      <c r="A36" s="182"/>
      <c r="B36" s="1842"/>
      <c r="C36" s="1888"/>
      <c r="D36" s="1888"/>
      <c r="E36" s="1888"/>
      <c r="F36" s="1845"/>
      <c r="G36" s="1845"/>
      <c r="H36" s="1845"/>
      <c r="I36" s="1959"/>
      <c r="J36" s="1802"/>
      <c r="K36" s="1866"/>
      <c r="L36" s="2226"/>
      <c r="M36" s="1842"/>
      <c r="N36" s="1879"/>
      <c r="O36" s="1959"/>
      <c r="P36" s="1842"/>
      <c r="Q36" s="1879"/>
      <c r="R36" s="2218"/>
      <c r="S36" s="1866"/>
      <c r="T36" s="2218"/>
      <c r="U36" s="2220"/>
      <c r="V36" s="274">
        <v>5</v>
      </c>
      <c r="W36" s="1888"/>
      <c r="X36" s="336" t="s">
        <v>166</v>
      </c>
      <c r="Y36" s="328" t="s">
        <v>326</v>
      </c>
      <c r="Z36" s="229" t="s">
        <v>1051</v>
      </c>
      <c r="AA36" s="324" t="s">
        <v>1052</v>
      </c>
      <c r="AB36" s="324" t="s">
        <v>1053</v>
      </c>
      <c r="AC36" s="339" t="s">
        <v>1054</v>
      </c>
      <c r="AD36" s="328" t="s">
        <v>1055</v>
      </c>
      <c r="AE36" s="328" t="s">
        <v>237</v>
      </c>
      <c r="AF36" s="332" t="s">
        <v>173</v>
      </c>
      <c r="AG36" s="340">
        <v>0.3</v>
      </c>
      <c r="AH36" s="245" t="s">
        <v>174</v>
      </c>
      <c r="AI36" s="245" t="s">
        <v>175</v>
      </c>
      <c r="AJ36" s="245" t="s">
        <v>176</v>
      </c>
      <c r="AK36" s="247">
        <v>0.42</v>
      </c>
      <c r="AL36" s="247">
        <f t="shared" si="4"/>
        <v>0.42</v>
      </c>
      <c r="AM36" s="244" t="s">
        <v>251</v>
      </c>
      <c r="AN36" s="242">
        <v>0.13</v>
      </c>
      <c r="AO36" s="242">
        <f t="shared" si="8"/>
        <v>0.13</v>
      </c>
      <c r="AP36" s="338" t="s">
        <v>263</v>
      </c>
      <c r="AQ36" s="327" t="s">
        <v>204</v>
      </c>
      <c r="AR36" s="1885"/>
      <c r="AS36" s="2252"/>
      <c r="AT36" s="2253"/>
      <c r="AU36" s="2253"/>
      <c r="AV36" s="2254"/>
      <c r="AW36" s="1903"/>
    </row>
    <row r="37" spans="1:49" ht="327.75" customHeight="1" thickBot="1">
      <c r="A37" s="182"/>
      <c r="B37" s="1842"/>
      <c r="C37" s="2231"/>
      <c r="D37" s="2231"/>
      <c r="E37" s="2231"/>
      <c r="F37" s="2222"/>
      <c r="G37" s="2222"/>
      <c r="H37" s="2222"/>
      <c r="I37" s="2223"/>
      <c r="J37" s="2224"/>
      <c r="K37" s="2225"/>
      <c r="L37" s="2227"/>
      <c r="M37" s="2228"/>
      <c r="N37" s="2274"/>
      <c r="O37" s="2223"/>
      <c r="P37" s="2228"/>
      <c r="Q37" s="2274"/>
      <c r="R37" s="2219"/>
      <c r="S37" s="2225"/>
      <c r="T37" s="2219"/>
      <c r="U37" s="2221"/>
      <c r="V37" s="341">
        <v>6</v>
      </c>
      <c r="W37" s="2231"/>
      <c r="X37" s="342" t="s">
        <v>166</v>
      </c>
      <c r="Y37" s="341" t="s">
        <v>326</v>
      </c>
      <c r="Z37" s="343" t="s">
        <v>1056</v>
      </c>
      <c r="AA37" s="344" t="s">
        <v>1057</v>
      </c>
      <c r="AB37" s="345" t="s">
        <v>1058</v>
      </c>
      <c r="AC37" s="346" t="s">
        <v>1054</v>
      </c>
      <c r="AD37" s="347" t="s">
        <v>1055</v>
      </c>
      <c r="AE37" s="348" t="s">
        <v>1059</v>
      </c>
      <c r="AF37" s="253" t="s">
        <v>173</v>
      </c>
      <c r="AG37" s="349">
        <v>0.3</v>
      </c>
      <c r="AH37" s="253" t="s">
        <v>174</v>
      </c>
      <c r="AI37" s="253" t="s">
        <v>175</v>
      </c>
      <c r="AJ37" s="253" t="s">
        <v>176</v>
      </c>
      <c r="AK37" s="315">
        <v>0.28999999999999998</v>
      </c>
      <c r="AL37" s="315">
        <f t="shared" si="4"/>
        <v>0.28999999999999998</v>
      </c>
      <c r="AM37" s="276" t="str">
        <f t="shared" ref="AM37" si="9">IFERROR(IF(AK37="","",IF(AK37&lt;=0.2,"Muy Baja",IF(AK37&lt;=0.4,"Baja",IF(AK37&lt;=0.6,"Media",IF(AK37&lt;=0.8,"Alta","Muy Alta"))))),"")</f>
        <v>Baja</v>
      </c>
      <c r="AN37" s="242">
        <v>0.13</v>
      </c>
      <c r="AO37" s="242">
        <v>0.13</v>
      </c>
      <c r="AP37" s="338" t="s">
        <v>263</v>
      </c>
      <c r="AQ37" s="350" t="s">
        <v>164</v>
      </c>
      <c r="AR37" s="2248"/>
      <c r="AS37" s="2255"/>
      <c r="AT37" s="2256"/>
      <c r="AU37" s="2256"/>
      <c r="AV37" s="2257"/>
      <c r="AW37" s="2263"/>
    </row>
    <row r="38" spans="1:49" ht="76.5" customHeight="1">
      <c r="A38" s="182"/>
      <c r="B38" s="351"/>
      <c r="C38" s="352"/>
      <c r="D38" s="352"/>
      <c r="E38" s="352"/>
      <c r="F38" s="352" t="s">
        <v>1060</v>
      </c>
      <c r="G38" s="352"/>
      <c r="H38" s="352"/>
      <c r="I38" s="353"/>
      <c r="J38" s="354"/>
      <c r="K38" s="355"/>
      <c r="L38" s="353"/>
      <c r="M38" s="352"/>
      <c r="N38" s="355"/>
      <c r="O38" s="353"/>
      <c r="P38" s="356"/>
      <c r="Q38" s="355"/>
      <c r="R38" s="353"/>
      <c r="S38" s="355"/>
      <c r="T38" s="353"/>
      <c r="U38" s="357"/>
      <c r="V38" s="182"/>
      <c r="W38" s="182"/>
      <c r="X38" s="182"/>
      <c r="Y38" s="182"/>
      <c r="Z38" s="182"/>
      <c r="AA38" s="182"/>
      <c r="AC38" s="182"/>
      <c r="AD38" s="182"/>
      <c r="AE38" s="182"/>
      <c r="AF38" s="182"/>
      <c r="AG38" s="182"/>
      <c r="AH38" s="182"/>
      <c r="AI38" s="182"/>
      <c r="AJ38" s="182"/>
      <c r="AK38" s="182"/>
      <c r="AL38" s="182"/>
      <c r="AM38" s="182"/>
      <c r="AN38" s="182"/>
      <c r="AO38" s="182"/>
      <c r="AP38" s="182"/>
      <c r="AQ38" s="182"/>
      <c r="AR38" s="182"/>
      <c r="AS38" s="182"/>
      <c r="AT38" s="182"/>
      <c r="AU38" s="182"/>
      <c r="AV38" s="182"/>
      <c r="AW38" s="182"/>
    </row>
    <row r="39" spans="1:49" ht="76.5" customHeight="1">
      <c r="A39" s="182"/>
      <c r="B39" s="351"/>
      <c r="C39" s="352"/>
      <c r="D39" s="352"/>
      <c r="E39" s="352"/>
      <c r="F39" s="352"/>
      <c r="G39" s="352"/>
      <c r="H39" s="352"/>
      <c r="I39" s="353"/>
      <c r="J39" s="354"/>
      <c r="K39" s="355"/>
      <c r="L39" s="353"/>
      <c r="M39" s="352"/>
      <c r="N39" s="355"/>
      <c r="O39" s="353"/>
      <c r="P39" s="356"/>
      <c r="Q39" s="355"/>
      <c r="R39" s="353"/>
      <c r="S39" s="355"/>
      <c r="T39" s="353"/>
      <c r="U39" s="357"/>
      <c r="V39" s="182"/>
      <c r="W39" s="182"/>
      <c r="X39" s="182"/>
      <c r="Y39" s="182"/>
      <c r="Z39" s="182"/>
      <c r="AA39" s="182"/>
      <c r="AC39" s="182"/>
      <c r="AD39" s="182"/>
      <c r="AE39" s="182"/>
      <c r="AF39" s="182"/>
      <c r="AG39" s="182"/>
      <c r="AH39" s="182"/>
      <c r="AI39" s="182"/>
      <c r="AJ39" s="182"/>
      <c r="AK39" s="182"/>
      <c r="AL39" s="182"/>
      <c r="AM39" s="182"/>
      <c r="AN39" s="182"/>
      <c r="AO39" s="182"/>
      <c r="AP39" s="182"/>
      <c r="AQ39" s="182"/>
      <c r="AR39" s="182"/>
      <c r="AS39" s="182"/>
      <c r="AT39" s="182"/>
      <c r="AU39" s="182"/>
      <c r="AV39" s="182"/>
      <c r="AW39" s="182"/>
    </row>
    <row r="40" spans="1:49" ht="76.5" customHeight="1">
      <c r="A40" s="182"/>
      <c r="B40" s="351"/>
      <c r="C40" s="352"/>
      <c r="D40" s="352"/>
      <c r="E40" s="352"/>
      <c r="F40" s="352"/>
      <c r="G40" s="352"/>
      <c r="H40" s="352"/>
      <c r="I40" s="353"/>
      <c r="J40" s="354"/>
      <c r="K40" s="355"/>
      <c r="L40" s="353"/>
      <c r="M40" s="352"/>
      <c r="N40" s="355"/>
      <c r="O40" s="353"/>
      <c r="P40" s="356"/>
      <c r="Q40" s="355"/>
      <c r="R40" s="353"/>
      <c r="S40" s="355"/>
      <c r="T40" s="353"/>
      <c r="U40" s="357"/>
      <c r="V40" s="182"/>
      <c r="W40" s="182"/>
      <c r="X40" s="182"/>
      <c r="Y40" s="182"/>
      <c r="Z40" s="182"/>
      <c r="AA40" s="182"/>
      <c r="AB40" s="182"/>
      <c r="AC40" s="182"/>
      <c r="AD40" s="182"/>
      <c r="AE40" s="182"/>
      <c r="AF40" s="182"/>
      <c r="AG40" s="182"/>
      <c r="AH40" s="182"/>
      <c r="AI40" s="182"/>
      <c r="AJ40" s="182"/>
      <c r="AK40" s="182"/>
      <c r="AL40" s="182"/>
      <c r="AM40" s="182"/>
      <c r="AN40" s="182"/>
      <c r="AO40" s="182"/>
      <c r="AP40" s="182"/>
      <c r="AQ40" s="182"/>
      <c r="AR40" s="182"/>
      <c r="AS40" s="182"/>
      <c r="AT40" s="182"/>
      <c r="AU40" s="182"/>
      <c r="AV40" s="182"/>
      <c r="AW40" s="182"/>
    </row>
    <row r="41" spans="1:49" ht="30" customHeight="1">
      <c r="A41" s="182"/>
      <c r="B41" s="1478" t="s">
        <v>227</v>
      </c>
      <c r="C41" s="1478"/>
      <c r="D41" s="1478"/>
      <c r="E41" s="1478"/>
      <c r="F41" s="1478"/>
      <c r="G41" s="1478"/>
      <c r="H41" s="1478"/>
      <c r="I41" s="182"/>
      <c r="J41" s="182"/>
      <c r="K41" s="182"/>
      <c r="L41" s="182"/>
      <c r="M41" s="182"/>
      <c r="N41" s="182"/>
      <c r="O41" s="182"/>
      <c r="P41" s="182"/>
      <c r="Q41" s="182"/>
      <c r="R41" s="182"/>
      <c r="S41" s="182"/>
      <c r="T41" s="182"/>
      <c r="U41" s="1328" t="str">
        <f>IFERROR(IF(OR(AND(L41="Muy Baja",T41="Leve"),AND(L41="Muy Baja",T41="Menor"),AND(L41="Baja",T41="Leve")),"BAJO",IF(OR(AND(L41="Muy baja",T41="Moderado"),AND(L41="Baja",T41="Menor"),AND(L41="Baja",T41="Moderado"),AND(L41="Media",T41="Leve"),AND(L41="Media",T41="Menor"),AND(L41="Media",T41="Moderado"),AND(L41="Alta",T41="Leve"),AND(L41="Alta",T41="Menor")),"MODERADO",IF(OR(AND(L41="Muy Baja",T41="Mayor"),AND(L41="Baja",T41="Mayor"),AND(L41="Media",T41="Mayor"),AND(L41="Alta",T41="Moderado"),AND(L41="Alta",T41="Mayor"),AND(L41="Muy Alta",T41="Leve"),AND(L41="Muy Alta",T41="Menor"),AND(L41="Muy Alta",T41="Moderado"),AND(L41="Muy Alta",T41="Mayor")),"ALTO",IF(OR(AND(L41="Muy Baja",T41="Catastrófico"),AND(L41="Baja",T41="Catastrófico"),AND(L41="Media",T41="Catastrófico"),AND(L41="Alta",T41="Catastrófico"),AND(L41="Muy Alta",T41="Catastrófico")),"EXTREMO","")))),"")</f>
        <v/>
      </c>
      <c r="V41" s="182"/>
      <c r="W41" s="182"/>
      <c r="X41" s="182"/>
      <c r="Y41" s="182"/>
      <c r="Z41" s="182"/>
      <c r="AA41" s="182"/>
      <c r="AB41" s="182"/>
      <c r="AC41" s="182"/>
      <c r="AD41" s="182"/>
      <c r="AE41" s="182"/>
      <c r="AF41" s="182"/>
      <c r="AG41" s="182"/>
      <c r="AH41" s="182"/>
      <c r="AI41" s="182"/>
      <c r="AJ41" s="182"/>
      <c r="AK41" s="182"/>
      <c r="AL41" s="182"/>
      <c r="AM41" s="182"/>
      <c r="AN41" s="182"/>
      <c r="AO41" s="182"/>
      <c r="AP41" s="182"/>
      <c r="AQ41" s="182"/>
      <c r="AR41" s="182"/>
      <c r="AS41" s="182"/>
      <c r="AT41" s="182"/>
      <c r="AU41" s="182"/>
      <c r="AV41" s="182"/>
      <c r="AW41" s="182"/>
    </row>
    <row r="42" spans="1:49" ht="33.75" customHeight="1">
      <c r="A42" s="182"/>
      <c r="B42" s="358" t="s">
        <v>228</v>
      </c>
      <c r="C42" s="1478" t="s">
        <v>229</v>
      </c>
      <c r="D42" s="1478"/>
      <c r="E42" s="1478"/>
      <c r="F42" s="1478"/>
      <c r="G42" s="1478"/>
      <c r="H42" s="1478"/>
      <c r="I42" s="182"/>
      <c r="J42" s="182"/>
      <c r="K42" s="182"/>
      <c r="L42" s="182"/>
      <c r="M42" s="182"/>
      <c r="N42" s="182"/>
      <c r="O42" s="182"/>
      <c r="P42" s="182"/>
      <c r="Q42" s="182"/>
      <c r="R42" s="182"/>
      <c r="S42" s="182"/>
      <c r="T42" s="182"/>
      <c r="U42" s="1328"/>
      <c r="V42" s="182"/>
      <c r="W42" s="182"/>
      <c r="X42" s="182"/>
      <c r="Y42" s="182"/>
      <c r="Z42" s="182"/>
      <c r="AA42" s="182"/>
      <c r="AB42" s="182"/>
      <c r="AC42" s="182"/>
      <c r="AD42" s="182"/>
      <c r="AE42" s="182"/>
      <c r="AF42" s="182"/>
      <c r="AG42" s="182"/>
      <c r="AH42" s="182"/>
      <c r="AI42" s="182"/>
      <c r="AJ42" s="182"/>
      <c r="AK42" s="182"/>
      <c r="AL42" s="182"/>
      <c r="AM42" s="182"/>
      <c r="AN42" s="182"/>
      <c r="AO42" s="182"/>
      <c r="AP42" s="182"/>
      <c r="AQ42" s="182"/>
      <c r="AR42" s="182"/>
      <c r="AS42" s="182"/>
      <c r="AT42" s="182"/>
      <c r="AU42" s="182"/>
      <c r="AV42" s="182"/>
      <c r="AW42" s="182"/>
    </row>
    <row r="43" spans="1:49" ht="408.75" customHeight="1">
      <c r="A43" s="182"/>
      <c r="B43" s="2210" t="s">
        <v>230</v>
      </c>
      <c r="C43" s="2212" t="s">
        <v>1061</v>
      </c>
      <c r="D43" s="2213"/>
      <c r="E43" s="2213"/>
      <c r="F43" s="2213"/>
      <c r="G43" s="2213"/>
      <c r="H43" s="2214"/>
      <c r="I43" s="182"/>
      <c r="J43" s="182"/>
      <c r="K43" s="182"/>
      <c r="L43" s="182"/>
      <c r="M43" s="182"/>
      <c r="N43" s="182"/>
      <c r="O43" s="182"/>
      <c r="P43" s="182"/>
      <c r="Q43" s="182"/>
      <c r="R43" s="182"/>
      <c r="S43" s="182"/>
      <c r="T43" s="182"/>
      <c r="U43" s="182"/>
      <c r="V43" s="182"/>
      <c r="W43" s="182"/>
      <c r="X43" s="182"/>
      <c r="Y43" s="182"/>
      <c r="Z43" s="182"/>
      <c r="AA43" s="182"/>
      <c r="AB43" s="182"/>
      <c r="AC43" s="182"/>
      <c r="AD43" s="182"/>
      <c r="AE43" s="182"/>
      <c r="AF43" s="182"/>
      <c r="AG43" s="182"/>
      <c r="AH43" s="182"/>
      <c r="AI43" s="182"/>
      <c r="AJ43" s="182"/>
      <c r="AK43" s="182"/>
      <c r="AL43" s="182"/>
      <c r="AM43" s="182"/>
      <c r="AN43" s="182"/>
      <c r="AO43" s="182"/>
      <c r="AP43" s="182"/>
      <c r="AQ43" s="182"/>
      <c r="AR43" s="182"/>
      <c r="AS43" s="182"/>
      <c r="AT43" s="182"/>
      <c r="AU43" s="182"/>
      <c r="AV43" s="182"/>
      <c r="AW43" s="182"/>
    </row>
    <row r="44" spans="1:49" ht="409.5" customHeight="1">
      <c r="A44" s="182"/>
      <c r="B44" s="2211"/>
      <c r="C44" s="2215"/>
      <c r="D44" s="2216"/>
      <c r="E44" s="2216"/>
      <c r="F44" s="2216"/>
      <c r="G44" s="2216"/>
      <c r="H44" s="2217"/>
      <c r="I44" s="182"/>
      <c r="J44" s="182"/>
      <c r="K44" s="182"/>
      <c r="L44" s="182"/>
      <c r="M44" s="182"/>
      <c r="N44" s="182"/>
      <c r="O44" s="182"/>
      <c r="P44" s="182"/>
      <c r="Q44" s="182"/>
      <c r="R44" s="182"/>
      <c r="S44" s="182"/>
      <c r="T44" s="182"/>
      <c r="U44" s="182"/>
      <c r="V44" s="182"/>
      <c r="W44" s="182"/>
      <c r="X44" s="182"/>
      <c r="Y44" s="182"/>
      <c r="AI44" s="182"/>
      <c r="AJ44" s="182"/>
      <c r="AK44" s="182"/>
      <c r="AL44" s="182"/>
      <c r="AM44" s="182"/>
      <c r="AN44" s="182"/>
      <c r="AO44" s="182"/>
      <c r="AP44" s="182"/>
      <c r="AQ44" s="182"/>
      <c r="AR44" s="182"/>
      <c r="AS44" s="182"/>
      <c r="AT44" s="182"/>
      <c r="AU44" s="182"/>
      <c r="AV44" s="182"/>
      <c r="AW44" s="182"/>
    </row>
    <row r="45" spans="1:49" ht="228" customHeight="1">
      <c r="A45" s="182"/>
      <c r="B45" s="182"/>
      <c r="C45" s="182"/>
      <c r="D45" s="182"/>
      <c r="E45" s="182"/>
      <c r="F45" s="182"/>
      <c r="G45" s="182"/>
      <c r="H45" s="182"/>
      <c r="I45" s="182"/>
      <c r="J45" s="182"/>
      <c r="K45" s="182"/>
      <c r="L45" s="182"/>
      <c r="M45" s="182"/>
      <c r="N45" s="182"/>
      <c r="O45" s="182"/>
      <c r="P45" s="182"/>
      <c r="Q45" s="182"/>
      <c r="R45" s="182"/>
      <c r="S45" s="182"/>
      <c r="T45" s="182"/>
      <c r="U45" s="182"/>
      <c r="V45" s="182"/>
      <c r="W45" s="182"/>
      <c r="X45" s="182"/>
      <c r="Y45" s="182"/>
      <c r="AI45" s="182"/>
      <c r="AJ45" s="182"/>
      <c r="AK45" s="182"/>
      <c r="AL45" s="182"/>
      <c r="AM45" s="182"/>
      <c r="AN45" s="182"/>
      <c r="AO45" s="182"/>
      <c r="AP45" s="182"/>
      <c r="AQ45" s="182"/>
      <c r="AR45" s="182"/>
      <c r="AS45" s="182"/>
      <c r="AT45" s="182"/>
      <c r="AU45" s="182"/>
      <c r="AV45" s="182"/>
      <c r="AW45" s="182"/>
    </row>
    <row r="46" spans="1:49">
      <c r="A46" s="182"/>
      <c r="B46" s="182"/>
      <c r="C46" s="182"/>
      <c r="D46" s="182"/>
      <c r="E46" s="182"/>
      <c r="F46" s="182"/>
      <c r="G46" s="182"/>
      <c r="H46" s="182"/>
      <c r="I46" s="182"/>
      <c r="J46" s="182"/>
      <c r="K46" s="182"/>
      <c r="L46" s="182"/>
      <c r="M46" s="182"/>
      <c r="N46" s="182"/>
      <c r="O46" s="182"/>
      <c r="P46" s="182"/>
      <c r="Q46" s="182"/>
      <c r="R46" s="182"/>
      <c r="S46" s="182"/>
      <c r="T46" s="182"/>
      <c r="AI46" s="182"/>
      <c r="AJ46" s="182"/>
      <c r="AK46" s="182"/>
      <c r="AL46" s="182"/>
      <c r="AM46" s="182"/>
      <c r="AN46" s="182"/>
      <c r="AO46" s="182"/>
      <c r="AP46" s="182"/>
      <c r="AQ46" s="182"/>
      <c r="AR46" s="182"/>
      <c r="AS46" s="182"/>
      <c r="AT46" s="182"/>
      <c r="AU46" s="182"/>
      <c r="AV46" s="182"/>
      <c r="AW46" s="182"/>
    </row>
    <row r="47" spans="1:49">
      <c r="A47" s="182"/>
      <c r="B47" s="182"/>
      <c r="C47" s="182"/>
      <c r="D47" s="182"/>
      <c r="E47" s="182"/>
      <c r="F47" s="182"/>
      <c r="G47" s="182"/>
      <c r="H47" s="182"/>
      <c r="I47" s="182"/>
      <c r="J47" s="182"/>
      <c r="K47" s="182"/>
      <c r="L47" s="182"/>
      <c r="M47" s="182"/>
      <c r="N47" s="182"/>
      <c r="O47" s="182"/>
      <c r="P47" s="182"/>
      <c r="Q47" s="182"/>
      <c r="R47" s="182"/>
      <c r="S47" s="182"/>
      <c r="T47" s="182"/>
      <c r="AI47" s="182"/>
      <c r="AJ47" s="182"/>
      <c r="AK47" s="182"/>
      <c r="AL47" s="182"/>
      <c r="AM47" s="182"/>
      <c r="AN47" s="182"/>
      <c r="AO47" s="182"/>
      <c r="AP47" s="182"/>
      <c r="AQ47" s="182"/>
      <c r="AR47" s="182"/>
      <c r="AS47" s="182"/>
      <c r="AT47" s="182"/>
      <c r="AU47" s="182"/>
      <c r="AV47" s="182"/>
      <c r="AW47" s="182"/>
    </row>
    <row r="48" spans="1:49">
      <c r="A48" s="182"/>
      <c r="B48" s="182"/>
      <c r="C48" s="182"/>
      <c r="D48" s="182"/>
      <c r="E48" s="182"/>
      <c r="F48" s="182"/>
      <c r="G48" s="182"/>
      <c r="H48" s="182"/>
      <c r="I48" s="182"/>
      <c r="J48" s="182"/>
      <c r="K48" s="182"/>
      <c r="L48" s="182"/>
      <c r="M48" s="182"/>
      <c r="N48" s="182"/>
      <c r="O48" s="182"/>
      <c r="P48" s="182"/>
      <c r="Q48" s="182"/>
      <c r="R48" s="182"/>
      <c r="S48" s="182"/>
      <c r="T48" s="182"/>
      <c r="AI48" s="182"/>
      <c r="AJ48" s="182"/>
      <c r="AK48" s="182"/>
      <c r="AL48" s="182"/>
      <c r="AM48" s="182"/>
      <c r="AN48" s="182"/>
      <c r="AO48" s="182"/>
      <c r="AP48" s="182"/>
      <c r="AQ48" s="182"/>
      <c r="AR48" s="182"/>
      <c r="AS48" s="182"/>
      <c r="AT48" s="182"/>
      <c r="AU48" s="182"/>
      <c r="AV48" s="182"/>
      <c r="AW48" s="182"/>
    </row>
    <row r="49" spans="1:49">
      <c r="A49" s="182"/>
      <c r="B49" s="182"/>
      <c r="C49" s="182"/>
      <c r="D49" s="182"/>
      <c r="E49" s="182"/>
      <c r="F49" s="182"/>
      <c r="G49" s="182"/>
      <c r="H49" s="182"/>
      <c r="I49" s="182"/>
      <c r="J49" s="182"/>
      <c r="K49" s="182"/>
      <c r="L49" s="182"/>
      <c r="M49" s="182"/>
      <c r="N49" s="182"/>
      <c r="O49" s="182"/>
      <c r="P49" s="182"/>
      <c r="Q49" s="182"/>
      <c r="R49" s="182"/>
      <c r="S49" s="182"/>
      <c r="T49" s="182"/>
      <c r="AI49" s="182"/>
      <c r="AJ49" s="182"/>
      <c r="AK49" s="182"/>
      <c r="AL49" s="182"/>
      <c r="AM49" s="182"/>
      <c r="AN49" s="182"/>
      <c r="AO49" s="182"/>
      <c r="AP49" s="182"/>
      <c r="AQ49" s="182"/>
      <c r="AR49" s="182"/>
      <c r="AS49" s="182"/>
      <c r="AT49" s="182"/>
      <c r="AU49" s="182"/>
      <c r="AV49" s="182"/>
      <c r="AW49" s="182"/>
    </row>
    <row r="50" spans="1:49">
      <c r="A50" s="182"/>
      <c r="B50" s="182"/>
      <c r="C50" s="182"/>
      <c r="D50" s="182"/>
      <c r="E50" s="182"/>
      <c r="F50" s="182"/>
      <c r="G50" s="182"/>
      <c r="H50" s="182"/>
      <c r="I50" s="182"/>
      <c r="J50" s="182"/>
      <c r="K50" s="182"/>
      <c r="L50" s="182"/>
      <c r="M50" s="182"/>
      <c r="N50" s="182"/>
      <c r="O50" s="182"/>
      <c r="P50" s="182"/>
      <c r="Q50" s="182"/>
      <c r="R50" s="182"/>
      <c r="S50" s="182"/>
      <c r="T50" s="182"/>
      <c r="AI50" s="182"/>
      <c r="AJ50" s="182"/>
      <c r="AK50" s="182"/>
      <c r="AL50" s="182"/>
      <c r="AM50" s="182"/>
      <c r="AN50" s="182"/>
      <c r="AO50" s="182"/>
      <c r="AP50" s="182"/>
      <c r="AQ50" s="182"/>
      <c r="AR50" s="182"/>
      <c r="AS50" s="182"/>
      <c r="AT50" s="182"/>
      <c r="AU50" s="182"/>
      <c r="AV50" s="182"/>
      <c r="AW50" s="182"/>
    </row>
    <row r="51" spans="1:49">
      <c r="A51" s="182"/>
      <c r="B51" s="182"/>
      <c r="C51" s="182"/>
      <c r="D51" s="182"/>
      <c r="E51" s="182"/>
      <c r="F51" s="182"/>
      <c r="G51" s="182"/>
      <c r="H51" s="182"/>
      <c r="I51" s="182"/>
      <c r="J51" s="182"/>
      <c r="K51" s="182"/>
      <c r="L51" s="182"/>
      <c r="M51" s="182"/>
      <c r="N51" s="182"/>
      <c r="O51" s="182"/>
      <c r="P51" s="182"/>
      <c r="Q51" s="182"/>
      <c r="R51" s="182"/>
      <c r="S51" s="182"/>
      <c r="T51" s="182"/>
      <c r="AI51" s="182"/>
      <c r="AJ51" s="182"/>
      <c r="AK51" s="182"/>
      <c r="AL51" s="182"/>
      <c r="AM51" s="182"/>
      <c r="AN51" s="182"/>
      <c r="AO51" s="182"/>
      <c r="AP51" s="182"/>
      <c r="AQ51" s="182"/>
      <c r="AR51" s="182"/>
      <c r="AS51" s="182"/>
      <c r="AT51" s="182"/>
      <c r="AU51" s="182"/>
      <c r="AV51" s="182"/>
      <c r="AW51" s="182"/>
    </row>
    <row r="52" spans="1:49">
      <c r="A52" s="182"/>
      <c r="B52" s="182"/>
      <c r="C52" s="182"/>
      <c r="D52" s="182"/>
      <c r="E52" s="182"/>
      <c r="F52" s="182"/>
      <c r="G52" s="182"/>
      <c r="H52" s="182"/>
      <c r="I52" s="182"/>
      <c r="J52" s="182"/>
      <c r="K52" s="182"/>
      <c r="L52" s="182"/>
      <c r="M52" s="182"/>
      <c r="N52" s="182"/>
      <c r="O52" s="182"/>
      <c r="P52" s="182"/>
      <c r="Q52" s="182"/>
      <c r="R52" s="182"/>
      <c r="S52" s="182"/>
      <c r="T52" s="182"/>
      <c r="AI52" s="182"/>
      <c r="AJ52" s="182"/>
      <c r="AK52" s="182"/>
      <c r="AL52" s="182"/>
      <c r="AM52" s="182"/>
      <c r="AN52" s="182"/>
      <c r="AO52" s="182"/>
      <c r="AP52" s="182"/>
      <c r="AQ52" s="182"/>
      <c r="AR52" s="182"/>
      <c r="AS52" s="182"/>
      <c r="AT52" s="182"/>
      <c r="AU52" s="182"/>
      <c r="AV52" s="182"/>
      <c r="AW52" s="182"/>
    </row>
    <row r="53" spans="1:49">
      <c r="A53" s="182"/>
      <c r="B53" s="182"/>
      <c r="C53" s="182"/>
      <c r="D53" s="182"/>
      <c r="E53" s="182"/>
      <c r="F53" s="182"/>
      <c r="G53" s="182"/>
      <c r="H53" s="182"/>
      <c r="I53" s="182"/>
      <c r="J53" s="182"/>
      <c r="K53" s="182"/>
      <c r="L53" s="182"/>
      <c r="M53" s="182"/>
      <c r="N53" s="182"/>
      <c r="O53" s="182"/>
      <c r="P53" s="182"/>
      <c r="Q53" s="182"/>
      <c r="R53" s="182"/>
      <c r="S53" s="182"/>
      <c r="T53" s="182"/>
      <c r="AI53" s="182"/>
      <c r="AJ53" s="182"/>
      <c r="AK53" s="182"/>
      <c r="AL53" s="182"/>
      <c r="AM53" s="182"/>
      <c r="AN53" s="182"/>
      <c r="AO53" s="182"/>
      <c r="AP53" s="182"/>
      <c r="AQ53" s="182"/>
      <c r="AR53" s="182"/>
      <c r="AS53" s="182"/>
      <c r="AT53" s="182"/>
      <c r="AU53" s="182"/>
      <c r="AV53" s="182"/>
      <c r="AW53" s="182"/>
    </row>
    <row r="54" spans="1:49">
      <c r="A54" s="182"/>
      <c r="B54" s="182"/>
      <c r="C54" s="182"/>
      <c r="D54" s="182"/>
      <c r="E54" s="182"/>
      <c r="F54" s="182"/>
      <c r="G54" s="182"/>
      <c r="H54" s="182"/>
      <c r="I54" s="182"/>
      <c r="J54" s="182"/>
      <c r="K54" s="182"/>
      <c r="L54" s="182"/>
      <c r="M54" s="182"/>
      <c r="N54" s="182"/>
      <c r="O54" s="182"/>
      <c r="P54" s="182"/>
      <c r="Q54" s="182"/>
      <c r="R54" s="182"/>
      <c r="S54" s="182"/>
      <c r="T54" s="182"/>
      <c r="AI54" s="182"/>
      <c r="AJ54" s="182"/>
      <c r="AK54" s="182"/>
      <c r="AL54" s="182"/>
      <c r="AM54" s="182"/>
      <c r="AN54" s="182"/>
      <c r="AO54" s="182"/>
      <c r="AP54" s="182"/>
      <c r="AQ54" s="182"/>
      <c r="AR54" s="182"/>
      <c r="AS54" s="182"/>
      <c r="AT54" s="182"/>
      <c r="AU54" s="182"/>
      <c r="AV54" s="182"/>
      <c r="AW54" s="182"/>
    </row>
    <row r="55" spans="1:49">
      <c r="A55" s="182"/>
      <c r="B55" s="182"/>
      <c r="C55" s="182"/>
      <c r="D55" s="182"/>
      <c r="E55" s="182"/>
      <c r="F55" s="182"/>
      <c r="G55" s="182"/>
      <c r="H55" s="182"/>
      <c r="I55" s="182"/>
      <c r="K55" s="182"/>
      <c r="L55" s="182"/>
      <c r="M55" s="182"/>
      <c r="N55" s="182"/>
      <c r="O55" s="182"/>
      <c r="P55" s="182"/>
      <c r="Q55" s="182"/>
      <c r="R55" s="182"/>
      <c r="S55" s="182"/>
      <c r="T55" s="182"/>
      <c r="AI55" s="182"/>
      <c r="AJ55" s="182"/>
      <c r="AK55" s="182"/>
      <c r="AL55" s="182"/>
      <c r="AM55" s="182"/>
      <c r="AN55" s="182"/>
      <c r="AO55" s="182"/>
      <c r="AP55" s="182"/>
      <c r="AQ55" s="182"/>
      <c r="AR55" s="182"/>
      <c r="AS55" s="182"/>
      <c r="AT55" s="182"/>
      <c r="AU55" s="182"/>
      <c r="AV55" s="182"/>
      <c r="AW55" s="182"/>
    </row>
    <row r="56" spans="1:49" ht="15.75">
      <c r="A56" s="182"/>
      <c r="B56" s="2017" t="s">
        <v>234</v>
      </c>
      <c r="C56" s="2017"/>
      <c r="D56" s="2017"/>
      <c r="E56" s="2017"/>
      <c r="F56" s="2017"/>
      <c r="G56" s="359"/>
      <c r="H56" s="359"/>
      <c r="I56" s="359"/>
      <c r="J56" s="359"/>
      <c r="K56" s="360" t="s">
        <v>235</v>
      </c>
      <c r="L56" s="360"/>
      <c r="M56" s="361"/>
      <c r="N56" s="361"/>
      <c r="O56" s="361"/>
      <c r="P56" s="361"/>
      <c r="Q56" s="182"/>
      <c r="R56" s="182"/>
      <c r="S56" s="182"/>
      <c r="T56" s="182"/>
      <c r="AI56" s="182"/>
      <c r="AJ56" s="182"/>
      <c r="AK56" s="182"/>
      <c r="AL56" s="182"/>
      <c r="AM56" s="182"/>
      <c r="AN56" s="182"/>
      <c r="AO56" s="182"/>
      <c r="AP56" s="182"/>
      <c r="AQ56" s="182"/>
      <c r="AR56" s="182"/>
      <c r="AS56" s="182"/>
      <c r="AT56" s="182"/>
      <c r="AU56" s="182"/>
      <c r="AV56" s="182"/>
      <c r="AW56" s="182"/>
    </row>
    <row r="57" spans="1:49" ht="15.75">
      <c r="B57" s="359"/>
      <c r="C57" s="359"/>
      <c r="D57" s="359"/>
      <c r="E57" s="359"/>
      <c r="F57" s="359"/>
      <c r="G57" s="359"/>
      <c r="H57" s="359"/>
      <c r="I57" s="359"/>
      <c r="J57" s="359"/>
      <c r="K57" s="359"/>
      <c r="L57" s="359"/>
      <c r="M57" s="359"/>
      <c r="N57" s="359"/>
      <c r="O57" s="359"/>
      <c r="P57" s="359"/>
      <c r="AI57" s="182"/>
      <c r="AJ57" s="182"/>
      <c r="AK57" s="182"/>
      <c r="AL57" s="182"/>
      <c r="AM57" s="182"/>
      <c r="AN57" s="182"/>
      <c r="AO57" s="182"/>
      <c r="AP57" s="182"/>
      <c r="AQ57" s="182"/>
      <c r="AR57" s="182"/>
      <c r="AS57" s="182"/>
      <c r="AT57" s="182"/>
      <c r="AU57" s="182"/>
      <c r="AV57" s="182"/>
      <c r="AW57" s="182"/>
    </row>
    <row r="58" spans="1:49" ht="59.25" customHeight="1">
      <c r="A58" s="182"/>
      <c r="B58" s="362"/>
      <c r="C58" s="363" t="s">
        <v>236</v>
      </c>
      <c r="D58" s="363" t="s">
        <v>237</v>
      </c>
      <c r="E58" s="364" t="s">
        <v>238</v>
      </c>
      <c r="F58" s="364" t="s">
        <v>239</v>
      </c>
      <c r="G58" s="182"/>
      <c r="H58" s="365"/>
      <c r="I58" s="359"/>
      <c r="J58" s="359"/>
      <c r="K58" s="366"/>
      <c r="L58" s="366"/>
      <c r="M58" s="363" t="s">
        <v>240</v>
      </c>
      <c r="N58" s="363" t="s">
        <v>241</v>
      </c>
      <c r="O58" s="367"/>
      <c r="P58" s="182"/>
      <c r="Q58" s="182"/>
      <c r="R58" s="182"/>
      <c r="S58" s="182"/>
      <c r="T58" s="182"/>
      <c r="AI58" s="182"/>
      <c r="AJ58" s="182"/>
      <c r="AK58" s="182"/>
      <c r="AL58" s="182"/>
      <c r="AM58" s="182"/>
      <c r="AN58" s="182"/>
      <c r="AO58" s="182"/>
      <c r="AP58" s="182"/>
      <c r="AQ58" s="182"/>
      <c r="AR58" s="182"/>
      <c r="AS58" s="182"/>
      <c r="AT58" s="182"/>
      <c r="AU58" s="182"/>
      <c r="AV58" s="182"/>
      <c r="AW58" s="182"/>
    </row>
    <row r="59" spans="1:49" ht="72.75" customHeight="1">
      <c r="A59" s="182"/>
      <c r="B59" s="368" t="s">
        <v>242</v>
      </c>
      <c r="C59" s="369" t="s">
        <v>243</v>
      </c>
      <c r="D59" s="370">
        <v>0.2</v>
      </c>
      <c r="E59" s="371">
        <v>0</v>
      </c>
      <c r="F59" s="371">
        <v>2</v>
      </c>
      <c r="G59" s="182"/>
      <c r="H59" s="365"/>
      <c r="I59" s="359"/>
      <c r="J59" s="359"/>
      <c r="K59" s="372" t="s">
        <v>244</v>
      </c>
      <c r="L59" s="373">
        <v>0.2</v>
      </c>
      <c r="M59" s="374" t="s">
        <v>245</v>
      </c>
      <c r="N59" s="375" t="s">
        <v>246</v>
      </c>
      <c r="O59" s="376"/>
      <c r="P59" s="182"/>
      <c r="Q59" s="182"/>
      <c r="R59" s="182"/>
      <c r="S59" s="182"/>
      <c r="T59" s="182"/>
      <c r="AI59" s="182"/>
      <c r="AJ59" s="182"/>
      <c r="AK59" s="182"/>
      <c r="AL59" s="182"/>
      <c r="AM59" s="182"/>
      <c r="AN59" s="182"/>
      <c r="AO59" s="182"/>
      <c r="AP59" s="182"/>
      <c r="AQ59" s="182"/>
      <c r="AR59" s="182"/>
      <c r="AS59" s="182"/>
      <c r="AT59" s="182"/>
      <c r="AU59" s="182"/>
      <c r="AV59" s="182"/>
      <c r="AW59" s="182"/>
    </row>
    <row r="60" spans="1:49" ht="84" customHeight="1">
      <c r="A60" s="182"/>
      <c r="B60" s="377" t="s">
        <v>247</v>
      </c>
      <c r="C60" s="369" t="s">
        <v>158</v>
      </c>
      <c r="D60" s="370">
        <v>0.4</v>
      </c>
      <c r="E60" s="371">
        <v>3</v>
      </c>
      <c r="F60" s="371">
        <v>24</v>
      </c>
      <c r="G60" s="182"/>
      <c r="H60" s="365"/>
      <c r="I60" s="359"/>
      <c r="J60" s="359"/>
      <c r="K60" s="378" t="s">
        <v>162</v>
      </c>
      <c r="L60" s="379">
        <v>0.4</v>
      </c>
      <c r="M60" s="380" t="s">
        <v>248</v>
      </c>
      <c r="N60" s="381" t="s">
        <v>161</v>
      </c>
      <c r="O60" s="382"/>
      <c r="P60" s="182"/>
      <c r="Q60" s="182"/>
      <c r="R60" s="182"/>
      <c r="S60" s="182"/>
      <c r="T60" s="182"/>
      <c r="AI60" s="182"/>
      <c r="AJ60" s="182"/>
      <c r="AK60" s="182"/>
      <c r="AL60" s="182"/>
      <c r="AM60" s="182"/>
      <c r="AN60" s="182"/>
      <c r="AO60" s="182"/>
      <c r="AP60" s="182"/>
      <c r="AQ60" s="182"/>
      <c r="AR60" s="182"/>
      <c r="AS60" s="182"/>
      <c r="AT60" s="182"/>
      <c r="AU60" s="182"/>
      <c r="AV60" s="182"/>
      <c r="AW60" s="182"/>
    </row>
    <row r="61" spans="1:49" ht="57" customHeight="1">
      <c r="A61" s="182"/>
      <c r="B61" s="383" t="s">
        <v>249</v>
      </c>
      <c r="C61" s="369" t="s">
        <v>250</v>
      </c>
      <c r="D61" s="370">
        <v>0.6</v>
      </c>
      <c r="E61" s="371">
        <v>25</v>
      </c>
      <c r="F61" s="371">
        <v>500</v>
      </c>
      <c r="G61" s="182"/>
      <c r="H61" s="365"/>
      <c r="I61" s="359"/>
      <c r="J61" s="359"/>
      <c r="K61" s="384" t="s">
        <v>251</v>
      </c>
      <c r="L61" s="385">
        <v>0.6</v>
      </c>
      <c r="M61" s="374" t="s">
        <v>252</v>
      </c>
      <c r="N61" s="386" t="s">
        <v>203</v>
      </c>
      <c r="O61" s="376"/>
      <c r="P61" s="182"/>
      <c r="Q61" s="182"/>
      <c r="R61" s="182"/>
      <c r="S61" s="182"/>
      <c r="T61" s="182"/>
      <c r="AI61" s="182"/>
      <c r="AJ61" s="182"/>
      <c r="AK61" s="182"/>
      <c r="AL61" s="182"/>
      <c r="AM61" s="182"/>
      <c r="AN61" s="182"/>
      <c r="AO61" s="182"/>
      <c r="AP61" s="182"/>
      <c r="AQ61" s="182"/>
      <c r="AR61" s="182"/>
      <c r="AS61" s="182"/>
      <c r="AT61" s="182"/>
      <c r="AU61" s="182"/>
      <c r="AV61" s="182"/>
      <c r="AW61" s="182"/>
    </row>
    <row r="62" spans="1:49" ht="67.5" customHeight="1">
      <c r="A62" s="182"/>
      <c r="B62" s="387" t="s">
        <v>253</v>
      </c>
      <c r="C62" s="369" t="s">
        <v>201</v>
      </c>
      <c r="D62" s="370">
        <v>0.8</v>
      </c>
      <c r="E62" s="371">
        <v>501</v>
      </c>
      <c r="F62" s="371">
        <v>5000</v>
      </c>
      <c r="G62" s="182"/>
      <c r="H62" s="365"/>
      <c r="I62" s="359"/>
      <c r="J62" s="359"/>
      <c r="K62" s="388" t="s">
        <v>254</v>
      </c>
      <c r="L62" s="389">
        <v>0.8</v>
      </c>
      <c r="M62" s="374" t="s">
        <v>255</v>
      </c>
      <c r="N62" s="381" t="s">
        <v>256</v>
      </c>
      <c r="O62" s="376"/>
      <c r="P62" s="182"/>
      <c r="Q62" s="182"/>
      <c r="R62" s="182"/>
      <c r="S62" s="182"/>
      <c r="T62" s="182"/>
    </row>
    <row r="63" spans="1:49" ht="76.5" customHeight="1">
      <c r="A63" s="182"/>
      <c r="B63" s="390" t="s">
        <v>257</v>
      </c>
      <c r="C63" s="369" t="s">
        <v>258</v>
      </c>
      <c r="D63" s="370">
        <v>1</v>
      </c>
      <c r="E63" s="371">
        <v>5001</v>
      </c>
      <c r="F63" s="371"/>
      <c r="G63" s="182"/>
      <c r="H63" s="365"/>
      <c r="I63" s="359"/>
      <c r="J63" s="359"/>
      <c r="K63" s="391" t="s">
        <v>259</v>
      </c>
      <c r="L63" s="392">
        <v>1</v>
      </c>
      <c r="M63" s="374" t="s">
        <v>260</v>
      </c>
      <c r="N63" s="386" t="s">
        <v>261</v>
      </c>
      <c r="O63" s="376"/>
      <c r="P63" s="182"/>
      <c r="Q63" s="182"/>
      <c r="R63" s="182"/>
      <c r="S63" s="182"/>
      <c r="T63" s="182"/>
    </row>
    <row r="64" spans="1:49" ht="16.5" thickBot="1">
      <c r="A64" s="182"/>
      <c r="B64" s="359"/>
      <c r="C64" s="359"/>
      <c r="D64" s="359"/>
      <c r="E64" s="359"/>
      <c r="F64" s="359"/>
      <c r="G64" s="359"/>
      <c r="H64" s="359"/>
      <c r="I64" s="359"/>
      <c r="J64" s="359"/>
      <c r="K64" s="393"/>
      <c r="L64" s="393"/>
      <c r="M64" s="113" t="s">
        <v>160</v>
      </c>
      <c r="N64" s="114" t="s">
        <v>160</v>
      </c>
      <c r="O64" s="394"/>
      <c r="P64" s="394"/>
      <c r="Q64" s="182"/>
      <c r="R64" s="182"/>
      <c r="S64" s="182"/>
      <c r="T64" s="182"/>
    </row>
    <row r="65" spans="1:20" ht="15.75">
      <c r="A65" s="182"/>
      <c r="B65" s="395"/>
      <c r="C65" s="359"/>
      <c r="D65" s="359"/>
      <c r="E65" s="359"/>
      <c r="F65" s="359"/>
      <c r="G65" s="359"/>
      <c r="H65" s="359"/>
      <c r="I65" s="359"/>
      <c r="J65" s="359"/>
      <c r="K65" s="396"/>
      <c r="L65" s="396"/>
      <c r="M65" s="396"/>
      <c r="N65" s="396"/>
      <c r="O65" s="396"/>
      <c r="P65" s="396"/>
      <c r="Q65" s="182"/>
      <c r="R65" s="182"/>
      <c r="S65" s="182"/>
      <c r="T65" s="182"/>
    </row>
    <row r="66" spans="1:20">
      <c r="A66" s="182"/>
      <c r="B66" s="182"/>
      <c r="C66" s="182"/>
      <c r="D66" s="182"/>
      <c r="E66" s="182"/>
      <c r="F66" s="182"/>
      <c r="G66" s="182"/>
      <c r="H66" s="182"/>
      <c r="I66" s="182"/>
      <c r="J66" s="182"/>
      <c r="K66" s="182"/>
      <c r="L66" s="182"/>
      <c r="M66" s="182"/>
      <c r="N66" s="182"/>
      <c r="O66" s="182"/>
      <c r="P66" s="182"/>
      <c r="Q66" s="182"/>
      <c r="R66" s="182"/>
      <c r="S66" s="182"/>
      <c r="T66" s="182"/>
    </row>
    <row r="67" spans="1:20" ht="32.25" customHeight="1">
      <c r="A67" s="182"/>
      <c r="B67" s="182"/>
      <c r="C67" s="182"/>
      <c r="D67" s="182"/>
      <c r="E67" s="182"/>
      <c r="F67" s="182"/>
      <c r="G67" s="182"/>
      <c r="H67" s="182"/>
      <c r="I67" s="182"/>
      <c r="J67" s="182"/>
      <c r="K67" s="182"/>
      <c r="L67" s="182"/>
      <c r="M67" s="182"/>
      <c r="N67" s="182"/>
      <c r="O67" s="182"/>
      <c r="P67" s="182"/>
      <c r="Q67" s="182"/>
      <c r="R67" s="182"/>
      <c r="S67" s="182"/>
      <c r="T67" s="182"/>
    </row>
    <row r="68" spans="1:20" ht="15" thickBot="1">
      <c r="A68" s="182"/>
      <c r="B68" s="182"/>
      <c r="C68" s="182"/>
      <c r="D68" s="182"/>
      <c r="E68" s="182"/>
      <c r="F68" s="182"/>
      <c r="G68" s="182"/>
      <c r="H68" s="182"/>
      <c r="I68" s="182"/>
      <c r="J68" s="182"/>
      <c r="K68" s="182"/>
      <c r="L68" s="182"/>
      <c r="M68" s="182"/>
      <c r="N68" s="182"/>
      <c r="O68" s="182"/>
      <c r="P68" s="182"/>
      <c r="Q68" s="182"/>
      <c r="R68" s="182"/>
      <c r="S68" s="182"/>
      <c r="T68" s="182"/>
    </row>
    <row r="69" spans="1:20" ht="24.95" customHeight="1">
      <c r="A69" s="182"/>
      <c r="B69" s="115"/>
      <c r="C69" s="115"/>
      <c r="D69" s="116"/>
      <c r="E69" s="1482" t="s">
        <v>262</v>
      </c>
      <c r="F69" s="1482"/>
      <c r="G69" s="1482"/>
      <c r="H69" s="1482"/>
      <c r="I69" s="1483"/>
      <c r="J69" s="182"/>
      <c r="K69" s="182"/>
      <c r="L69" s="182"/>
      <c r="M69" s="182"/>
      <c r="N69" s="182"/>
      <c r="O69" s="182"/>
      <c r="P69" s="182"/>
      <c r="Q69" s="182"/>
      <c r="R69" s="182"/>
      <c r="S69" s="182"/>
      <c r="T69" s="182"/>
    </row>
    <row r="70" spans="1:20" ht="24.95" customHeight="1">
      <c r="A70" s="182"/>
      <c r="B70" s="117"/>
      <c r="C70" s="117"/>
      <c r="D70" s="118"/>
      <c r="E70" s="119">
        <v>0.2</v>
      </c>
      <c r="F70" s="397">
        <v>0.4</v>
      </c>
      <c r="G70" s="119">
        <v>0.6</v>
      </c>
      <c r="H70" s="119">
        <v>0.8</v>
      </c>
      <c r="I70" s="120">
        <v>1</v>
      </c>
      <c r="J70" s="182"/>
      <c r="K70" s="182"/>
      <c r="L70" s="182"/>
      <c r="M70" s="182"/>
      <c r="N70" s="182"/>
      <c r="O70" s="182"/>
      <c r="P70" s="182"/>
      <c r="Q70" s="182"/>
    </row>
    <row r="71" spans="1:20" ht="24.95" customHeight="1">
      <c r="A71" s="182"/>
      <c r="B71" s="117"/>
      <c r="C71" s="117"/>
      <c r="D71" s="121"/>
      <c r="E71" s="398" t="s">
        <v>263</v>
      </c>
      <c r="F71" s="399" t="s">
        <v>162</v>
      </c>
      <c r="G71" s="398" t="s">
        <v>204</v>
      </c>
      <c r="H71" s="398" t="s">
        <v>264</v>
      </c>
      <c r="I71" s="400" t="s">
        <v>259</v>
      </c>
      <c r="J71" s="182"/>
      <c r="K71" s="182"/>
      <c r="L71" s="182"/>
      <c r="M71" s="182"/>
      <c r="N71" s="182"/>
      <c r="O71" s="182"/>
      <c r="P71" s="182"/>
      <c r="Q71" s="182"/>
    </row>
    <row r="72" spans="1:20" ht="24.95" customHeight="1">
      <c r="A72" s="182"/>
      <c r="B72" s="1484" t="s">
        <v>237</v>
      </c>
      <c r="C72" s="123">
        <v>1</v>
      </c>
      <c r="D72" s="398" t="s">
        <v>257</v>
      </c>
      <c r="E72" s="401" t="s">
        <v>265</v>
      </c>
      <c r="F72" s="401" t="s">
        <v>265</v>
      </c>
      <c r="G72" s="401" t="s">
        <v>265</v>
      </c>
      <c r="H72" s="401" t="s">
        <v>265</v>
      </c>
      <c r="I72" s="402" t="s">
        <v>266</v>
      </c>
      <c r="J72" s="182"/>
      <c r="K72" s="182"/>
      <c r="L72" s="182"/>
      <c r="M72" s="182"/>
      <c r="N72" s="182"/>
      <c r="O72" s="182"/>
      <c r="P72" s="182"/>
      <c r="Q72" s="182"/>
    </row>
    <row r="73" spans="1:20" ht="24.95" customHeight="1">
      <c r="A73" s="182"/>
      <c r="B73" s="1484"/>
      <c r="C73" s="123">
        <v>0.8</v>
      </c>
      <c r="D73" s="398" t="s">
        <v>253</v>
      </c>
      <c r="E73" s="403" t="s">
        <v>204</v>
      </c>
      <c r="F73" s="403" t="s">
        <v>204</v>
      </c>
      <c r="G73" s="401" t="s">
        <v>265</v>
      </c>
      <c r="H73" s="401" t="s">
        <v>265</v>
      </c>
      <c r="I73" s="402" t="s">
        <v>266</v>
      </c>
      <c r="J73" s="182"/>
      <c r="K73" s="182"/>
      <c r="L73" s="182"/>
      <c r="M73" s="182"/>
      <c r="N73" s="182"/>
      <c r="O73" s="182"/>
      <c r="P73" s="182"/>
      <c r="Q73" s="182"/>
    </row>
    <row r="74" spans="1:20" ht="24.95" customHeight="1">
      <c r="A74" s="182"/>
      <c r="B74" s="1484"/>
      <c r="C74" s="123">
        <v>0.6</v>
      </c>
      <c r="D74" s="398" t="s">
        <v>249</v>
      </c>
      <c r="E74" s="403" t="s">
        <v>204</v>
      </c>
      <c r="F74" s="403" t="s">
        <v>204</v>
      </c>
      <c r="G74" s="403" t="s">
        <v>204</v>
      </c>
      <c r="H74" s="401" t="s">
        <v>265</v>
      </c>
      <c r="I74" s="402" t="s">
        <v>266</v>
      </c>
      <c r="J74" s="182"/>
      <c r="K74" s="182"/>
      <c r="L74" s="182"/>
      <c r="M74" s="182"/>
      <c r="N74" s="182"/>
      <c r="O74" s="182"/>
      <c r="P74" s="182"/>
      <c r="Q74" s="182"/>
    </row>
    <row r="75" spans="1:20" ht="24.95" customHeight="1">
      <c r="A75" s="182"/>
      <c r="B75" s="1484"/>
      <c r="C75" s="123">
        <v>0.4</v>
      </c>
      <c r="D75" s="404" t="s">
        <v>247</v>
      </c>
      <c r="E75" s="405" t="s">
        <v>177</v>
      </c>
      <c r="F75" s="403" t="s">
        <v>204</v>
      </c>
      <c r="G75" s="403" t="s">
        <v>204</v>
      </c>
      <c r="H75" s="401" t="s">
        <v>265</v>
      </c>
      <c r="I75" s="400" t="s">
        <v>266</v>
      </c>
      <c r="J75" s="182"/>
      <c r="K75" s="182"/>
      <c r="L75" s="182"/>
      <c r="M75" s="182"/>
      <c r="N75" s="182"/>
      <c r="O75" s="182"/>
      <c r="P75" s="182"/>
      <c r="Q75" s="182"/>
    </row>
    <row r="76" spans="1:20" ht="24.95" customHeight="1" thickBot="1">
      <c r="A76" s="182"/>
      <c r="B76" s="1485"/>
      <c r="C76" s="128">
        <v>0.2</v>
      </c>
      <c r="D76" s="406" t="s">
        <v>242</v>
      </c>
      <c r="E76" s="407" t="s">
        <v>177</v>
      </c>
      <c r="F76" s="407" t="s">
        <v>177</v>
      </c>
      <c r="G76" s="408" t="s">
        <v>204</v>
      </c>
      <c r="H76" s="409" t="s">
        <v>265</v>
      </c>
      <c r="I76" s="410" t="s">
        <v>266</v>
      </c>
      <c r="J76" s="182"/>
      <c r="K76" s="182"/>
      <c r="L76" s="182"/>
      <c r="M76" s="182"/>
      <c r="N76" s="182"/>
      <c r="O76" s="182"/>
      <c r="P76" s="182"/>
      <c r="Q76" s="182"/>
    </row>
    <row r="77" spans="1:20">
      <c r="A77" s="182"/>
      <c r="B77" s="182"/>
      <c r="C77" s="182"/>
      <c r="D77" s="182"/>
      <c r="E77" s="182"/>
      <c r="F77" s="182"/>
      <c r="G77" s="182"/>
      <c r="H77" s="182"/>
      <c r="I77" s="182"/>
      <c r="J77" s="182"/>
      <c r="K77" s="182"/>
      <c r="L77" s="182"/>
      <c r="M77" s="182"/>
      <c r="N77" s="182"/>
      <c r="O77" s="182"/>
      <c r="P77" s="182"/>
      <c r="Q77" s="182"/>
    </row>
    <row r="78" spans="1:20">
      <c r="A78" s="182"/>
      <c r="B78" s="182"/>
      <c r="C78" s="182"/>
      <c r="D78" s="182"/>
      <c r="E78" s="182"/>
      <c r="F78" s="182"/>
      <c r="G78" s="182"/>
      <c r="H78" s="182"/>
      <c r="I78" s="182"/>
      <c r="J78" s="182"/>
      <c r="K78" s="182"/>
      <c r="L78" s="182"/>
      <c r="M78" s="182"/>
      <c r="N78" s="182"/>
      <c r="O78" s="182"/>
      <c r="P78" s="182"/>
      <c r="Q78" s="182"/>
    </row>
    <row r="79" spans="1:20">
      <c r="B79" s="182"/>
      <c r="C79" s="182"/>
      <c r="D79" s="182"/>
      <c r="E79" s="182"/>
      <c r="F79" s="182"/>
      <c r="G79" s="182"/>
      <c r="H79" s="182"/>
      <c r="I79" s="182"/>
      <c r="J79" s="182"/>
      <c r="K79" s="182"/>
      <c r="L79" s="182"/>
      <c r="M79" s="182"/>
      <c r="N79" s="182"/>
      <c r="O79" s="182"/>
      <c r="P79" s="182"/>
      <c r="Q79" s="182"/>
    </row>
  </sheetData>
  <mergeCells count="146">
    <mergeCell ref="B10:E10"/>
    <mergeCell ref="H10:I10"/>
    <mergeCell ref="K10:L10"/>
    <mergeCell ref="B14:E14"/>
    <mergeCell ref="B15:E15"/>
    <mergeCell ref="B17:B19"/>
    <mergeCell ref="C17:C19"/>
    <mergeCell ref="D17:D19"/>
    <mergeCell ref="E17:G18"/>
    <mergeCell ref="H17:H19"/>
    <mergeCell ref="AT17:AT19"/>
    <mergeCell ref="AU17:AU19"/>
    <mergeCell ref="AV17:AV19"/>
    <mergeCell ref="AW17:AW19"/>
    <mergeCell ref="I18:L18"/>
    <mergeCell ref="M18:T18"/>
    <mergeCell ref="W18:W19"/>
    <mergeCell ref="X18:X19"/>
    <mergeCell ref="Y18:Y19"/>
    <mergeCell ref="Z18:Z19"/>
    <mergeCell ref="I17:T17"/>
    <mergeCell ref="U17:U19"/>
    <mergeCell ref="V17:V19"/>
    <mergeCell ref="W17:AJ17"/>
    <mergeCell ref="AK17:AR18"/>
    <mergeCell ref="AS17:AS19"/>
    <mergeCell ref="AA18:AA19"/>
    <mergeCell ref="AB18:AB19"/>
    <mergeCell ref="AC18:AC19"/>
    <mergeCell ref="AD18:AD19"/>
    <mergeCell ref="AE18:AE19"/>
    <mergeCell ref="AF18:AJ18"/>
    <mergeCell ref="T20:T25"/>
    <mergeCell ref="U20:U25"/>
    <mergeCell ref="J20:J25"/>
    <mergeCell ref="K20:K25"/>
    <mergeCell ref="L20:L25"/>
    <mergeCell ref="M20:M25"/>
    <mergeCell ref="N20:N25"/>
    <mergeCell ref="O20:O25"/>
    <mergeCell ref="B20:B37"/>
    <mergeCell ref="C20:C25"/>
    <mergeCell ref="D20:D25"/>
    <mergeCell ref="E20:E25"/>
    <mergeCell ref="F20:F25"/>
    <mergeCell ref="G20:G25"/>
    <mergeCell ref="H20:H25"/>
    <mergeCell ref="I20:I25"/>
    <mergeCell ref="P20:P25"/>
    <mergeCell ref="N29:N31"/>
    <mergeCell ref="O26:O27"/>
    <mergeCell ref="C26:C27"/>
    <mergeCell ref="D26:D27"/>
    <mergeCell ref="K29:K31"/>
    <mergeCell ref="L29:L31"/>
    <mergeCell ref="M29:M31"/>
    <mergeCell ref="AW20:AW25"/>
    <mergeCell ref="W23:W24"/>
    <mergeCell ref="AA23:AA24"/>
    <mergeCell ref="AB23:AB24"/>
    <mergeCell ref="AC23:AC24"/>
    <mergeCell ref="AS23:AS25"/>
    <mergeCell ref="AT23:AT25"/>
    <mergeCell ref="AU23:AU25"/>
    <mergeCell ref="AV23:AV25"/>
    <mergeCell ref="W20:W22"/>
    <mergeCell ref="AR20:AR25"/>
    <mergeCell ref="AS20:AS22"/>
    <mergeCell ref="AT20:AT22"/>
    <mergeCell ref="AU20:AU22"/>
    <mergeCell ref="AV20:AV22"/>
    <mergeCell ref="Q20:Q25"/>
    <mergeCell ref="R20:R25"/>
    <mergeCell ref="S20:S25"/>
    <mergeCell ref="N32:N37"/>
    <mergeCell ref="O32:O37"/>
    <mergeCell ref="P32:P37"/>
    <mergeCell ref="Q32:Q37"/>
    <mergeCell ref="R32:R37"/>
    <mergeCell ref="S32:S37"/>
    <mergeCell ref="AW26:AW27"/>
    <mergeCell ref="C29:C31"/>
    <mergeCell ref="D29:D31"/>
    <mergeCell ref="E29:E31"/>
    <mergeCell ref="F29:F31"/>
    <mergeCell ref="G29:G30"/>
    <mergeCell ref="H29:H31"/>
    <mergeCell ref="P26:P27"/>
    <mergeCell ref="Q26:Q27"/>
    <mergeCell ref="R26:R27"/>
    <mergeCell ref="S26:S27"/>
    <mergeCell ref="T26:T27"/>
    <mergeCell ref="U26:U27"/>
    <mergeCell ref="I26:I27"/>
    <mergeCell ref="J26:J27"/>
    <mergeCell ref="K26:K27"/>
    <mergeCell ref="L26:L27"/>
    <mergeCell ref="M26:M27"/>
    <mergeCell ref="D6:G7"/>
    <mergeCell ref="D4:G5"/>
    <mergeCell ref="W29:W31"/>
    <mergeCell ref="AR29:AR31"/>
    <mergeCell ref="AS29:AV31"/>
    <mergeCell ref="AW29:AW31"/>
    <mergeCell ref="D32:D37"/>
    <mergeCell ref="E32:E37"/>
    <mergeCell ref="F32:F37"/>
    <mergeCell ref="G32:G37"/>
    <mergeCell ref="O29:O31"/>
    <mergeCell ref="P29:P31"/>
    <mergeCell ref="Q29:Q31"/>
    <mergeCell ref="R29:R31"/>
    <mergeCell ref="S29:S31"/>
    <mergeCell ref="T29:T31"/>
    <mergeCell ref="I29:I31"/>
    <mergeCell ref="W32:W37"/>
    <mergeCell ref="AR32:AR37"/>
    <mergeCell ref="AS32:AV37"/>
    <mergeCell ref="W26:W27"/>
    <mergeCell ref="AR26:AR27"/>
    <mergeCell ref="AS26:AV27"/>
    <mergeCell ref="AW32:AW37"/>
    <mergeCell ref="E69:I69"/>
    <mergeCell ref="B72:B76"/>
    <mergeCell ref="B4:C7"/>
    <mergeCell ref="B41:H41"/>
    <mergeCell ref="U41:U42"/>
    <mergeCell ref="C42:H42"/>
    <mergeCell ref="B43:B44"/>
    <mergeCell ref="C43:H44"/>
    <mergeCell ref="B56:F56"/>
    <mergeCell ref="T32:T37"/>
    <mergeCell ref="U32:U37"/>
    <mergeCell ref="H32:H37"/>
    <mergeCell ref="I32:I37"/>
    <mergeCell ref="J32:J37"/>
    <mergeCell ref="K32:K37"/>
    <mergeCell ref="L32:L37"/>
    <mergeCell ref="M32:M37"/>
    <mergeCell ref="U29:U31"/>
    <mergeCell ref="E26:E27"/>
    <mergeCell ref="F26:F27"/>
    <mergeCell ref="G26:G27"/>
    <mergeCell ref="H26:H27"/>
    <mergeCell ref="C32:C37"/>
    <mergeCell ref="J29:J31"/>
  </mergeCells>
  <conditionalFormatting sqref="L26">
    <cfRule type="containsText" dxfId="45" priority="45" operator="containsText" text="MUY BAJA">
      <formula>NOT(ISERROR(SEARCH("MUY BAJA",L26)))</formula>
    </cfRule>
    <cfRule type="containsText" dxfId="44" priority="44" operator="containsText" text="BAJA">
      <formula>NOT(ISERROR(SEARCH("BAJA",L26)))</formula>
    </cfRule>
    <cfRule type="containsText" dxfId="43" priority="43" operator="containsText" text="ALTA">
      <formula>NOT(ISERROR(SEARCH("ALTA",L26)))</formula>
    </cfRule>
    <cfRule type="containsText" dxfId="42" priority="42" operator="containsText" text="MUY ALTA ">
      <formula>NOT(ISERROR(SEARCH("MUY ALTA ",L26)))</formula>
    </cfRule>
    <cfRule type="containsText" dxfId="41" priority="46" operator="containsText" text="MEDIA">
      <formula>NOT(ISERROR(SEARCH("MEDIA",L26)))</formula>
    </cfRule>
    <cfRule type="containsText" dxfId="40" priority="40" operator="containsText" text="MUY BAJA">
      <formula>NOT(ISERROR(SEARCH("MUY BAJA",L26)))</formula>
    </cfRule>
    <cfRule type="containsText" dxfId="39" priority="41" operator="containsText" text="MUY ALTA">
      <formula>NOT(ISERROR(SEARCH("MUY ALTA",L26)))</formula>
    </cfRule>
  </conditionalFormatting>
  <conditionalFormatting sqref="L28">
    <cfRule type="containsText" dxfId="38" priority="36" operator="containsText" text="ALTA">
      <formula>NOT(ISERROR(SEARCH("ALTA",L28)))</formula>
    </cfRule>
    <cfRule type="containsText" dxfId="37" priority="39" operator="containsText" text="MEDIA">
      <formula>NOT(ISERROR(SEARCH("MEDIA",L28)))</formula>
    </cfRule>
    <cfRule type="containsText" dxfId="36" priority="38" operator="containsText" text="MUY BAJA">
      <formula>NOT(ISERROR(SEARCH("MUY BAJA",L28)))</formula>
    </cfRule>
    <cfRule type="containsText" dxfId="35" priority="37" operator="containsText" text="BAJA">
      <formula>NOT(ISERROR(SEARCH("BAJA",L28)))</formula>
    </cfRule>
    <cfRule type="containsText" dxfId="34" priority="35" operator="containsText" text="MUY ALTA ">
      <formula>NOT(ISERROR(SEARCH("MUY ALTA ",L28)))</formula>
    </cfRule>
    <cfRule type="containsText" dxfId="33" priority="34" operator="containsText" text="MUY ALTA">
      <formula>NOT(ISERROR(SEARCH("MUY ALTA",L28)))</formula>
    </cfRule>
    <cfRule type="containsText" dxfId="32" priority="33" operator="containsText" text="MUY BAJA">
      <formula>NOT(ISERROR(SEARCH("MUY BAJA",L28)))</formula>
    </cfRule>
  </conditionalFormatting>
  <conditionalFormatting sqref="O28 R28">
    <cfRule type="containsText" dxfId="31" priority="32" operator="containsText" text="LEVE">
      <formula>NOT(ISERROR(SEARCH("LEVE",O28)))</formula>
    </cfRule>
    <cfRule type="containsText" dxfId="30" priority="31" operator="containsText" text="MENOR">
      <formula>NOT(ISERROR(SEARCH("MENOR",O28)))</formula>
    </cfRule>
    <cfRule type="containsText" dxfId="29" priority="30" operator="containsText" text="MODERADO">
      <formula>NOT(ISERROR(SEARCH("MODERADO",O28)))</formula>
    </cfRule>
    <cfRule type="containsText" dxfId="28" priority="28" operator="containsText" text="CATASTROFICO">
      <formula>NOT(ISERROR(SEARCH("CATASTROFICO",O28)))</formula>
    </cfRule>
    <cfRule type="containsText" dxfId="27" priority="29" operator="containsText" text="MAYOR">
      <formula>NOT(ISERROR(SEARCH("MAYOR",O28)))</formula>
    </cfRule>
    <cfRule type="containsText" dxfId="26" priority="27" operator="containsText" text="CATASTRÓFICO">
      <formula>NOT(ISERROR(SEARCH("CATASTRÓFICO",O28)))</formula>
    </cfRule>
    <cfRule type="containsBlanks" dxfId="25" priority="21">
      <formula>LEN(TRIM(O28))=0</formula>
    </cfRule>
  </conditionalFormatting>
  <conditionalFormatting sqref="T28">
    <cfRule type="containsText" dxfId="24" priority="22" operator="containsText" text="CATASTRÓFICO">
      <formula>NOT(ISERROR(SEARCH("CATASTRÓFICO",T28)))</formula>
    </cfRule>
    <cfRule type="containsText" dxfId="23" priority="23" operator="containsText" text="MAYOR">
      <formula>NOT(ISERROR(SEARCH("MAYOR",T28)))</formula>
    </cfRule>
    <cfRule type="containsText" dxfId="22" priority="24" operator="containsText" text="MODERADO">
      <formula>NOT(ISERROR(SEARCH("MODERADO",T28)))</formula>
    </cfRule>
    <cfRule type="containsText" dxfId="21" priority="25" operator="containsText" text="MENOR">
      <formula>NOT(ISERROR(SEARCH("MENOR",T28)))</formula>
    </cfRule>
    <cfRule type="containsText" dxfId="20" priority="26" operator="containsText" text="LEVE">
      <formula>NOT(ISERROR(SEARCH("LEVE",T28)))</formula>
    </cfRule>
  </conditionalFormatting>
  <conditionalFormatting sqref="U28">
    <cfRule type="containsText" dxfId="19" priority="20" operator="containsText" text="BAJO">
      <formula>NOT(ISERROR(SEARCH("BAJO",U28)))</formula>
    </cfRule>
    <cfRule type="containsText" dxfId="18" priority="18" operator="containsText" text="MODERADO">
      <formula>NOT(ISERROR(SEARCH("MODERADO",U28)))</formula>
    </cfRule>
    <cfRule type="containsText" dxfId="17" priority="19" operator="containsText" text="BAJO">
      <formula>NOT(ISERROR(SEARCH("BAJO",U28)))</formula>
    </cfRule>
    <cfRule type="containsText" dxfId="16" priority="17" operator="containsText" text="ALTO">
      <formula>NOT(ISERROR(SEARCH("ALTO",U28)))</formula>
    </cfRule>
    <cfRule type="containsText" dxfId="15" priority="16" operator="containsText" text="EXTREMO">
      <formula>NOT(ISERROR(SEARCH("EXTREMO",U28)))</formula>
    </cfRule>
  </conditionalFormatting>
  <conditionalFormatting sqref="AM28">
    <cfRule type="containsText" dxfId="14" priority="15" operator="containsText" text="MUY BAJA ">
      <formula>NOT(ISERROR(SEARCH("MUY BAJA ",AM28)))</formula>
    </cfRule>
    <cfRule type="containsText" dxfId="13" priority="14" operator="containsText" text="MUY BAJA">
      <formula>NOT(ISERROR(SEARCH("MUY BAJA",AM28)))</formula>
    </cfRule>
    <cfRule type="containsText" dxfId="12" priority="13" operator="containsText" text="BAJA">
      <formula>NOT(ISERROR(SEARCH("BAJA",AM28)))</formula>
    </cfRule>
    <cfRule type="containsText" dxfId="11" priority="12" operator="containsText" text="MEDIA">
      <formula>NOT(ISERROR(SEARCH("MEDIA",AM28)))</formula>
    </cfRule>
    <cfRule type="containsText" dxfId="10" priority="10" operator="containsText" text="MUY ALTA ">
      <formula>NOT(ISERROR(SEARCH("MUY ALTA ",AM28)))</formula>
    </cfRule>
    <cfRule type="containsText" dxfId="9" priority="9" operator="containsText" text="MUY BAJA ">
      <formula>NOT(ISERROR(SEARCH("MUY BAJA ",AM28)))</formula>
    </cfRule>
    <cfRule type="containsText" dxfId="8" priority="8" operator="containsText" text="MUY BAJA">
      <formula>NOT(ISERROR(SEARCH("MUY BAJA",AM28)))</formula>
    </cfRule>
    <cfRule type="containsText" dxfId="7" priority="11" operator="containsText" text="ALTA">
      <formula>NOT(ISERROR(SEARCH("ALTA",AM28)))</formula>
    </cfRule>
  </conditionalFormatting>
  <conditionalFormatting sqref="AN28:AO28">
    <cfRule type="containsText" dxfId="6" priority="6" operator="containsText" text="MENOR ">
      <formula>NOT(ISERROR(SEARCH("MENOR ",AN28)))</formula>
    </cfRule>
    <cfRule type="containsText" dxfId="5" priority="7" operator="containsText" text="LEVE">
      <formula>NOT(ISERROR(SEARCH("LEVE",AN28)))</formula>
    </cfRule>
    <cfRule type="containsText" dxfId="4" priority="1" operator="containsText" text="MENOR">
      <formula>NOT(ISERROR(SEARCH("MENOR",AN28)))</formula>
    </cfRule>
    <cfRule type="containsText" dxfId="3" priority="5" operator="containsText" text="MODERADO">
      <formula>NOT(ISERROR(SEARCH("MODERADO",AN28)))</formula>
    </cfRule>
    <cfRule type="containsText" dxfId="2" priority="4" operator="containsText" text="MAYOR">
      <formula>NOT(ISERROR(SEARCH("MAYOR",AN28)))</formula>
    </cfRule>
    <cfRule type="containsText" dxfId="1" priority="3" operator="containsText" text="CATASTRÓFICO">
      <formula>NOT(ISERROR(SEARCH("CATASTRÓFICO",AN28)))</formula>
    </cfRule>
    <cfRule type="containsText" dxfId="0" priority="2" operator="containsText" text="MENOR">
      <formula>NOT(ISERROR(SEARCH("MENOR",AN28)))</formula>
    </cfRule>
  </conditionalFormatting>
  <dataValidations count="5">
    <dataValidation type="list" allowBlank="1" showInputMessage="1" showErrorMessage="1" sqref="P28">
      <formula1>$N$50:$N$55</formula1>
    </dataValidation>
    <dataValidation type="list" allowBlank="1" showInputMessage="1" showErrorMessage="1" sqref="M26">
      <formula1>$M$52:$M$57</formula1>
    </dataValidation>
    <dataValidation type="list" allowBlank="1" showInputMessage="1" showErrorMessage="1" sqref="M20 M28:M30 M32:M40">
      <formula1>$M$59:$M$64</formula1>
    </dataValidation>
    <dataValidation type="list" allowBlank="1" showInputMessage="1" showErrorMessage="1" sqref="P20 P26:P27 P32:P40 P29:P30">
      <formula1>$N$59:$N$64</formula1>
    </dataValidation>
    <dataValidation type="list" allowBlank="1" showInputMessage="1" showErrorMessage="1" sqref="J20 J32:J37 J26:J30">
      <formula1>$C$59:$C$63</formula1>
    </dataValidation>
  </dataValidations>
  <pageMargins left="0.7" right="0.7" top="0.75" bottom="0.75" header="0.3" footer="0.3"/>
  <pageSetup scale="10" orientation="portrait" r:id="rId1"/>
  <rowBreaks count="1" manualBreakCount="1">
    <brk id="39" max="16383" man="1"/>
  </rowBreaks>
  <colBreaks count="2" manualBreakCount="2">
    <brk id="21" max="1048575" man="1"/>
    <brk id="25" max="78"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'C:\Users\sebastian\Downloads\DOCUMENTOS  BOMBEROS\contextos elaborados\FINALES\mapas\EVALUACION\[MATRIZ RIESGOS GESTION 2025 CONTROL INTERNO.xlsx]FORMULAS '!#REF!</xm:f>
          </x14:formula1>
          <xm:sqref>AH28:AJ28 AF28 AD28 C28</xm:sqref>
        </x14:dataValidation>
        <x14:dataValidation type="list" allowBlank="1" showInputMessage="1" showErrorMessage="1">
          <x14:formula1>
            <xm:f>'C:\Users\sebastian\Downloads\DOCUMENTOS  BOMBEROS\contextos elaborados\FINALES\MAPAS RIESGOS GESTION -FISCAL- CORRUPCIÓN\EVALUACION\[MATRIZ RIESGOS GESTION 2025  EVALAUCION.xlsx]FORMULAS '!#REF!</xm:f>
          </x14:formula1>
          <xm:sqref>AR20 AR26 AR32:AR37 AR28:AR30 E20 E38:E40 E26:E30 E32 C26 C29:C30 C32 H20 H26:H32 AD20:AD25 AH20:AJ27 AF20:AF27 B20:C20 B38:C40</xm:sqref>
        </x14:dataValidation>
        <x14:dataValidation type="list" allowBlank="1" showInputMessage="1" showErrorMessage="1">
          <x14:formula1>
            <xm:f>'C:\Users\sebastian\Downloads\DOCUMENTOS  BOMBEROS\contextos elaborados\FINALES\mapas\[MATRIZ RIESGOS GESTION 2025  REDUCCION 07012025.xlsx]FORMULAS '!#REF!</xm:f>
          </x14:formula1>
          <xm:sqref>AF29:AF37 AH29:AJ37 AD30:AD32</xm:sqref>
        </x14:dataValidation>
        <x14:dataValidation type="list" allowBlank="1" showInputMessage="1" showErrorMessage="1">
          <x14:formula1>
            <xm:f>'https://bomberosbog-my.sharepoint.com/personal/etorres_bomberosbogota_gov_co/Documents/ARCHIVOS ANDREA/Datos adjuntos/[MATRIZ RIESGOS GESTION EVALUACION  TODOS.xlsx]FORMULAS '!#REF!</xm:f>
          </x14:formula1>
          <xm:sqref>AD29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O90"/>
  <sheetViews>
    <sheetView topLeftCell="A49" workbookViewId="0">
      <selection activeCell="G58" sqref="G58:G60"/>
    </sheetView>
  </sheetViews>
  <sheetFormatPr baseColWidth="10" defaultColWidth="11" defaultRowHeight="14.25"/>
  <cols>
    <col min="2" max="2" width="33.625" customWidth="1"/>
  </cols>
  <sheetData>
    <row r="3" spans="2:2">
      <c r="B3" s="75" t="s">
        <v>1062</v>
      </c>
    </row>
    <row r="4" spans="2:2">
      <c r="B4" s="73" t="s">
        <v>152</v>
      </c>
    </row>
    <row r="5" spans="2:2">
      <c r="B5" s="73" t="s">
        <v>816</v>
      </c>
    </row>
    <row r="6" spans="2:2">
      <c r="B6" s="73" t="s">
        <v>397</v>
      </c>
    </row>
    <row r="7" spans="2:2">
      <c r="B7" s="73" t="s">
        <v>886</v>
      </c>
    </row>
    <row r="8" spans="2:2">
      <c r="B8" s="73" t="s">
        <v>500</v>
      </c>
    </row>
    <row r="9" spans="2:2">
      <c r="B9" s="73" t="s">
        <v>780</v>
      </c>
    </row>
    <row r="10" spans="2:2">
      <c r="B10" s="73" t="s">
        <v>310</v>
      </c>
    </row>
    <row r="11" spans="2:2">
      <c r="B11" s="73" t="s">
        <v>12</v>
      </c>
    </row>
    <row r="12" spans="2:2">
      <c r="B12" s="73" t="s">
        <v>268</v>
      </c>
    </row>
    <row r="13" spans="2:2">
      <c r="B13" s="73" t="s">
        <v>951</v>
      </c>
    </row>
    <row r="14" spans="2:2">
      <c r="B14" s="73"/>
    </row>
    <row r="15" spans="2:2">
      <c r="B15" s="73"/>
    </row>
    <row r="18" spans="1:2">
      <c r="B18" s="75" t="s">
        <v>1063</v>
      </c>
    </row>
    <row r="20" spans="1:2">
      <c r="B20" s="73" t="s">
        <v>153</v>
      </c>
    </row>
    <row r="21" spans="1:2">
      <c r="B21" s="73" t="s">
        <v>283</v>
      </c>
    </row>
    <row r="24" spans="1:2">
      <c r="B24" s="75" t="s">
        <v>1064</v>
      </c>
    </row>
    <row r="25" spans="1:2">
      <c r="A25" s="2299" t="s">
        <v>1065</v>
      </c>
      <c r="B25" s="76" t="s">
        <v>557</v>
      </c>
    </row>
    <row r="26" spans="1:2">
      <c r="A26" s="2300"/>
      <c r="B26" s="76" t="s">
        <v>154</v>
      </c>
    </row>
    <row r="27" spans="1:2" ht="28.5">
      <c r="A27" s="2300"/>
      <c r="B27" s="76" t="s">
        <v>426</v>
      </c>
    </row>
    <row r="29" spans="1:2" ht="28.5">
      <c r="A29" s="2299" t="s">
        <v>1066</v>
      </c>
      <c r="B29" s="74" t="s">
        <v>284</v>
      </c>
    </row>
    <row r="30" spans="1:2" ht="28.5">
      <c r="A30" s="2300"/>
      <c r="B30" s="74" t="s">
        <v>1067</v>
      </c>
    </row>
    <row r="31" spans="1:2" ht="28.5">
      <c r="A31" s="2300"/>
      <c r="B31" s="74" t="s">
        <v>1068</v>
      </c>
    </row>
    <row r="32" spans="1:2" ht="28.5">
      <c r="A32" s="2300"/>
      <c r="B32" s="74" t="s">
        <v>865</v>
      </c>
    </row>
    <row r="36" spans="2:10">
      <c r="B36" s="75" t="s">
        <v>1069</v>
      </c>
    </row>
    <row r="37" spans="2:10">
      <c r="B37" s="77" t="s">
        <v>157</v>
      </c>
    </row>
    <row r="38" spans="2:10">
      <c r="B38" s="77" t="s">
        <v>1070</v>
      </c>
    </row>
    <row r="39" spans="2:10">
      <c r="B39" s="77" t="s">
        <v>1071</v>
      </c>
    </row>
    <row r="40" spans="2:10">
      <c r="B40" s="77" t="s">
        <v>1072</v>
      </c>
    </row>
    <row r="41" spans="2:10">
      <c r="B41" s="77" t="s">
        <v>1073</v>
      </c>
    </row>
    <row r="42" spans="2:10" ht="25.5">
      <c r="B42" s="77" t="s">
        <v>1074</v>
      </c>
    </row>
    <row r="43" spans="2:10">
      <c r="B43" s="77" t="s">
        <v>1075</v>
      </c>
    </row>
    <row r="44" spans="2:10">
      <c r="B44" s="77"/>
    </row>
    <row r="46" spans="2:10">
      <c r="B46" s="136"/>
      <c r="C46" s="153"/>
      <c r="D46" s="153"/>
      <c r="E46" s="153"/>
    </row>
    <row r="47" spans="2:10">
      <c r="B47" s="2301" t="s">
        <v>1076</v>
      </c>
      <c r="C47" s="2301"/>
      <c r="D47" s="2301"/>
      <c r="E47" s="2301"/>
      <c r="F47" s="153"/>
      <c r="G47" s="147"/>
      <c r="H47" s="2301" t="s">
        <v>1077</v>
      </c>
      <c r="I47" s="2301"/>
      <c r="J47" s="2301"/>
    </row>
    <row r="48" spans="2:10" ht="38.25">
      <c r="B48" s="148" t="s">
        <v>1078</v>
      </c>
      <c r="C48" s="148" t="s">
        <v>1079</v>
      </c>
      <c r="D48" s="148" t="s">
        <v>1080</v>
      </c>
      <c r="E48" s="148" t="s">
        <v>1081</v>
      </c>
      <c r="G48" s="147"/>
      <c r="H48" s="149" t="s">
        <v>1082</v>
      </c>
      <c r="I48" s="149" t="s">
        <v>1083</v>
      </c>
      <c r="J48" s="149" t="s">
        <v>1084</v>
      </c>
    </row>
    <row r="49" spans="2:15">
      <c r="B49" s="150" t="s">
        <v>198</v>
      </c>
      <c r="C49" s="151">
        <v>0.25</v>
      </c>
      <c r="D49" s="150" t="s">
        <v>473</v>
      </c>
      <c r="E49" s="151">
        <v>0.25</v>
      </c>
      <c r="G49" s="147"/>
      <c r="H49" s="150" t="s">
        <v>174</v>
      </c>
      <c r="I49" s="150" t="s">
        <v>175</v>
      </c>
      <c r="J49" s="150" t="s">
        <v>176</v>
      </c>
    </row>
    <row r="50" spans="2:15" ht="25.5">
      <c r="B50" s="150" t="s">
        <v>172</v>
      </c>
      <c r="C50" s="151">
        <v>0.15</v>
      </c>
      <c r="D50" s="150" t="s">
        <v>173</v>
      </c>
      <c r="E50" s="151">
        <v>0.15</v>
      </c>
      <c r="G50" s="147"/>
      <c r="H50" s="150" t="s">
        <v>1085</v>
      </c>
      <c r="I50" s="150" t="s">
        <v>1086</v>
      </c>
      <c r="J50" s="150" t="s">
        <v>937</v>
      </c>
    </row>
    <row r="51" spans="2:15">
      <c r="B51" s="150" t="s">
        <v>305</v>
      </c>
      <c r="C51" s="151">
        <v>0.1</v>
      </c>
      <c r="D51" s="77"/>
      <c r="E51" s="77"/>
      <c r="F51" s="77"/>
      <c r="G51" s="147"/>
      <c r="H51" s="150"/>
      <c r="I51" s="150"/>
      <c r="J51" s="150"/>
    </row>
    <row r="52" spans="2:15">
      <c r="B52" s="77"/>
      <c r="C52" s="152"/>
      <c r="D52" s="147"/>
      <c r="E52" s="147"/>
      <c r="F52" s="147"/>
      <c r="G52" s="147"/>
      <c r="H52" s="147"/>
      <c r="I52" s="147"/>
      <c r="J52" s="147"/>
    </row>
    <row r="56" spans="2:15">
      <c r="B56" s="149" t="s">
        <v>151</v>
      </c>
      <c r="F56" s="2301" t="s">
        <v>1087</v>
      </c>
      <c r="G56" s="2301"/>
    </row>
    <row r="57" spans="2:15" ht="25.5">
      <c r="B57" s="150" t="s">
        <v>213</v>
      </c>
      <c r="F57" s="159" t="s">
        <v>1078</v>
      </c>
      <c r="G57" s="159" t="s">
        <v>1088</v>
      </c>
    </row>
    <row r="58" spans="2:15">
      <c r="B58" s="150" t="s">
        <v>1089</v>
      </c>
      <c r="F58" s="150" t="s">
        <v>198</v>
      </c>
      <c r="G58" s="160" t="s">
        <v>237</v>
      </c>
    </row>
    <row r="59" spans="2:15">
      <c r="B59" s="150" t="s">
        <v>1090</v>
      </c>
      <c r="F59" s="150" t="s">
        <v>172</v>
      </c>
      <c r="G59" s="160" t="s">
        <v>237</v>
      </c>
    </row>
    <row r="60" spans="2:15">
      <c r="B60" s="150" t="s">
        <v>178</v>
      </c>
      <c r="F60" s="150" t="s">
        <v>305</v>
      </c>
      <c r="G60" s="160" t="s">
        <v>262</v>
      </c>
    </row>
    <row r="61" spans="2:15">
      <c r="B61" s="150" t="s">
        <v>1091</v>
      </c>
    </row>
    <row r="64" spans="2:15">
      <c r="E64" s="136"/>
      <c r="F64" s="136"/>
      <c r="G64" s="136"/>
      <c r="H64" s="136"/>
      <c r="I64" s="136"/>
      <c r="J64" s="136"/>
      <c r="K64" s="136"/>
      <c r="L64" s="136"/>
      <c r="M64" s="136"/>
      <c r="N64" s="136"/>
      <c r="O64" s="136"/>
    </row>
    <row r="65" spans="2:15" ht="15">
      <c r="B65" s="154" t="s">
        <v>1092</v>
      </c>
      <c r="E65" s="118"/>
      <c r="F65" s="118"/>
      <c r="G65" s="118"/>
      <c r="H65" s="155"/>
      <c r="I65" s="155"/>
      <c r="J65" s="155"/>
      <c r="K65" s="155"/>
      <c r="L65" s="155"/>
      <c r="M65" s="136"/>
      <c r="N65" s="136"/>
      <c r="O65" s="136"/>
    </row>
    <row r="66" spans="2:15" ht="15">
      <c r="B66" s="73" t="s">
        <v>1093</v>
      </c>
      <c r="C66" s="73" t="s">
        <v>263</v>
      </c>
      <c r="D66" s="73" t="s">
        <v>164</v>
      </c>
      <c r="E66" s="118"/>
      <c r="F66" s="118"/>
      <c r="G66" s="118"/>
      <c r="H66" s="156"/>
      <c r="I66" s="156"/>
      <c r="J66" s="156"/>
      <c r="K66" s="156"/>
      <c r="L66" s="156"/>
      <c r="M66" s="136"/>
      <c r="N66" s="136"/>
      <c r="O66" s="136"/>
    </row>
    <row r="67" spans="2:15" ht="15" customHeight="1">
      <c r="B67" s="73" t="s">
        <v>242</v>
      </c>
      <c r="C67" s="73" t="s">
        <v>163</v>
      </c>
      <c r="D67" s="73" t="s">
        <v>164</v>
      </c>
      <c r="E67" s="2302"/>
      <c r="F67" s="155"/>
      <c r="G67" s="156"/>
      <c r="H67" s="157"/>
      <c r="I67" s="157"/>
      <c r="J67" s="157"/>
      <c r="K67" s="157"/>
      <c r="L67" s="156"/>
      <c r="M67" s="136"/>
      <c r="N67" s="136"/>
      <c r="O67" s="136"/>
    </row>
    <row r="68" spans="2:15" ht="15">
      <c r="B68" s="73" t="s">
        <v>1093</v>
      </c>
      <c r="C68" s="73" t="s">
        <v>251</v>
      </c>
      <c r="D68" s="73" t="s">
        <v>251</v>
      </c>
      <c r="E68" s="2302"/>
      <c r="F68" s="155"/>
      <c r="G68" s="158"/>
      <c r="H68" s="157"/>
      <c r="I68" s="157"/>
      <c r="J68" s="157"/>
      <c r="K68" s="157"/>
      <c r="L68" s="156"/>
      <c r="M68" s="136"/>
      <c r="N68" s="136"/>
      <c r="O68" s="136"/>
    </row>
    <row r="69" spans="2:15" ht="15">
      <c r="B69" s="73" t="s">
        <v>1093</v>
      </c>
      <c r="C69" s="73" t="s">
        <v>254</v>
      </c>
      <c r="D69" s="73" t="s">
        <v>265</v>
      </c>
      <c r="E69" s="2302"/>
      <c r="F69" s="155"/>
      <c r="G69" s="158"/>
      <c r="H69" s="157"/>
      <c r="I69" s="157"/>
      <c r="J69" s="157"/>
      <c r="K69" s="157"/>
      <c r="L69" s="156"/>
      <c r="M69" s="136"/>
      <c r="N69" s="136"/>
      <c r="O69" s="136"/>
    </row>
    <row r="70" spans="2:15" ht="15">
      <c r="B70" s="73" t="s">
        <v>1093</v>
      </c>
      <c r="C70" s="73" t="s">
        <v>1094</v>
      </c>
      <c r="D70" s="73" t="s">
        <v>1095</v>
      </c>
      <c r="E70" s="2302"/>
      <c r="F70" s="155"/>
      <c r="G70" s="158"/>
      <c r="H70" s="157"/>
      <c r="I70" s="157"/>
      <c r="J70" s="157"/>
      <c r="K70" s="157"/>
      <c r="L70" s="156"/>
      <c r="M70" s="136"/>
      <c r="N70" s="136"/>
      <c r="O70" s="136"/>
    </row>
    <row r="71" spans="2:15" ht="15">
      <c r="B71" s="73" t="s">
        <v>1096</v>
      </c>
      <c r="C71" s="73" t="s">
        <v>263</v>
      </c>
      <c r="D71" s="73" t="s">
        <v>164</v>
      </c>
      <c r="E71" s="2302"/>
      <c r="F71" s="155"/>
      <c r="G71" s="158"/>
      <c r="H71" s="157"/>
      <c r="I71" s="157"/>
      <c r="J71" s="157"/>
      <c r="K71" s="157"/>
      <c r="L71" s="156"/>
      <c r="M71" s="136"/>
      <c r="N71" s="136"/>
      <c r="O71" s="136"/>
    </row>
    <row r="72" spans="2:15">
      <c r="B72" s="73" t="s">
        <v>1096</v>
      </c>
      <c r="C72" s="73" t="s">
        <v>163</v>
      </c>
      <c r="D72" s="73" t="s">
        <v>251</v>
      </c>
    </row>
    <row r="73" spans="2:15">
      <c r="B73" s="73" t="s">
        <v>1096</v>
      </c>
      <c r="C73" s="73" t="s">
        <v>251</v>
      </c>
      <c r="D73" s="73" t="s">
        <v>251</v>
      </c>
    </row>
    <row r="74" spans="2:15">
      <c r="B74" s="73" t="s">
        <v>1096</v>
      </c>
      <c r="C74" s="73" t="s">
        <v>254</v>
      </c>
      <c r="D74" s="73" t="s">
        <v>265</v>
      </c>
    </row>
    <row r="75" spans="2:15">
      <c r="B75" s="73" t="s">
        <v>1096</v>
      </c>
      <c r="C75" s="73" t="s">
        <v>1094</v>
      </c>
      <c r="D75" s="73" t="s">
        <v>1095</v>
      </c>
    </row>
    <row r="76" spans="2:15">
      <c r="B76" s="73" t="s">
        <v>249</v>
      </c>
      <c r="C76" s="73" t="s">
        <v>263</v>
      </c>
      <c r="D76" s="73" t="s">
        <v>251</v>
      </c>
    </row>
    <row r="77" spans="2:15">
      <c r="B77" s="73" t="s">
        <v>249</v>
      </c>
      <c r="C77" s="73" t="s">
        <v>163</v>
      </c>
      <c r="D77" s="73" t="s">
        <v>251</v>
      </c>
    </row>
    <row r="78" spans="2:15">
      <c r="B78" s="73" t="s">
        <v>249</v>
      </c>
      <c r="C78" s="73" t="s">
        <v>251</v>
      </c>
      <c r="D78" s="73" t="s">
        <v>251</v>
      </c>
    </row>
    <row r="79" spans="2:15">
      <c r="B79" s="73" t="s">
        <v>249</v>
      </c>
      <c r="C79" s="73" t="s">
        <v>254</v>
      </c>
      <c r="D79" s="73" t="s">
        <v>265</v>
      </c>
    </row>
    <row r="80" spans="2:15">
      <c r="B80" s="73" t="s">
        <v>249</v>
      </c>
      <c r="C80" s="73" t="s">
        <v>1094</v>
      </c>
      <c r="D80" s="73" t="s">
        <v>1095</v>
      </c>
    </row>
    <row r="81" spans="2:4">
      <c r="B81" s="73" t="s">
        <v>202</v>
      </c>
      <c r="C81" s="73" t="s">
        <v>263</v>
      </c>
      <c r="D81" s="73" t="s">
        <v>251</v>
      </c>
    </row>
    <row r="82" spans="2:4">
      <c r="B82" s="73" t="s">
        <v>202</v>
      </c>
      <c r="C82" s="73" t="s">
        <v>163</v>
      </c>
      <c r="D82" s="73" t="s">
        <v>251</v>
      </c>
    </row>
    <row r="83" spans="2:4">
      <c r="B83" s="73" t="s">
        <v>202</v>
      </c>
      <c r="C83" s="73" t="s">
        <v>251</v>
      </c>
      <c r="D83" s="73" t="s">
        <v>265</v>
      </c>
    </row>
    <row r="84" spans="2:4">
      <c r="B84" s="73" t="s">
        <v>202</v>
      </c>
      <c r="C84" s="73" t="s">
        <v>254</v>
      </c>
      <c r="D84" s="73" t="s">
        <v>265</v>
      </c>
    </row>
    <row r="85" spans="2:4">
      <c r="B85" s="73" t="s">
        <v>202</v>
      </c>
      <c r="C85" s="73" t="s">
        <v>1094</v>
      </c>
      <c r="D85" s="73" t="s">
        <v>1095</v>
      </c>
    </row>
    <row r="86" spans="2:4">
      <c r="B86" s="73" t="s">
        <v>1097</v>
      </c>
      <c r="C86" s="73" t="s">
        <v>263</v>
      </c>
      <c r="D86" s="73" t="s">
        <v>265</v>
      </c>
    </row>
    <row r="87" spans="2:4">
      <c r="B87" s="73" t="s">
        <v>1097</v>
      </c>
      <c r="C87" s="73" t="s">
        <v>163</v>
      </c>
      <c r="D87" s="73" t="s">
        <v>265</v>
      </c>
    </row>
    <row r="88" spans="2:4">
      <c r="B88" s="73" t="s">
        <v>1097</v>
      </c>
      <c r="C88" s="73" t="s">
        <v>251</v>
      </c>
      <c r="D88" s="73" t="s">
        <v>265</v>
      </c>
    </row>
    <row r="89" spans="2:4">
      <c r="B89" s="73" t="s">
        <v>1097</v>
      </c>
      <c r="C89" s="73" t="s">
        <v>254</v>
      </c>
      <c r="D89" s="73" t="s">
        <v>265</v>
      </c>
    </row>
    <row r="90" spans="2:4">
      <c r="B90" s="73" t="s">
        <v>1097</v>
      </c>
      <c r="C90" s="73" t="s">
        <v>1094</v>
      </c>
      <c r="D90" s="73" t="s">
        <v>1095</v>
      </c>
    </row>
  </sheetData>
  <mergeCells count="6">
    <mergeCell ref="A25:A27"/>
    <mergeCell ref="A29:A32"/>
    <mergeCell ref="H47:J47"/>
    <mergeCell ref="B47:E47"/>
    <mergeCell ref="E67:E71"/>
    <mergeCell ref="F56:G56"/>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000"/>
  <sheetViews>
    <sheetView workbookViewId="0"/>
  </sheetViews>
  <sheetFormatPr baseColWidth="10" defaultColWidth="12.625" defaultRowHeight="15" customHeight="1"/>
  <cols>
    <col min="1" max="26" width="9.375" customWidth="1"/>
  </cols>
  <sheetData>
    <row r="2" spans="2:5">
      <c r="B2" s="1" t="s">
        <v>178</v>
      </c>
      <c r="E2" s="1" t="s">
        <v>1098</v>
      </c>
    </row>
    <row r="3" spans="2:5">
      <c r="B3" s="1" t="s">
        <v>1091</v>
      </c>
      <c r="E3" s="1" t="s">
        <v>1099</v>
      </c>
    </row>
    <row r="4" spans="2:5">
      <c r="B4" s="1" t="s">
        <v>1100</v>
      </c>
      <c r="E4" s="1" t="s">
        <v>1101</v>
      </c>
    </row>
    <row r="5" spans="2:5">
      <c r="B5" s="1" t="s">
        <v>1102</v>
      </c>
    </row>
    <row r="8" spans="2:5">
      <c r="B8" s="1" t="s">
        <v>1103</v>
      </c>
    </row>
    <row r="9" spans="2:5">
      <c r="B9" s="1" t="s">
        <v>1104</v>
      </c>
    </row>
    <row r="10" spans="2:5">
      <c r="B10" s="1" t="s">
        <v>1105</v>
      </c>
    </row>
    <row r="13" spans="2:5">
      <c r="B13" s="1" t="s">
        <v>1106</v>
      </c>
    </row>
    <row r="14" spans="2:5">
      <c r="B14" s="1" t="s">
        <v>1107</v>
      </c>
    </row>
    <row r="15" spans="2:5">
      <c r="B15" s="1" t="s">
        <v>1108</v>
      </c>
    </row>
    <row r="16" spans="2:5">
      <c r="B16" s="1" t="s">
        <v>1070</v>
      </c>
    </row>
    <row r="17" spans="2:2">
      <c r="B17" s="1" t="s">
        <v>1071</v>
      </c>
    </row>
    <row r="18" spans="2:2">
      <c r="B18" s="1" t="s">
        <v>1073</v>
      </c>
    </row>
    <row r="19" spans="2:2">
      <c r="B19" s="1" t="s">
        <v>1109</v>
      </c>
    </row>
    <row r="21" spans="2:2" ht="15.75" customHeight="1"/>
    <row r="22" spans="2:2" ht="15.75" customHeight="1"/>
    <row r="23" spans="2:2" ht="15.75" customHeight="1"/>
    <row r="24" spans="2:2" ht="15.75" customHeight="1"/>
    <row r="25" spans="2:2" ht="15.75" customHeight="1"/>
    <row r="26" spans="2:2" ht="15.75" customHeight="1"/>
    <row r="27" spans="2:2" ht="15.75" customHeight="1"/>
    <row r="28" spans="2:2" ht="15.75" customHeight="1"/>
    <row r="29" spans="2:2" ht="15.75" customHeight="1"/>
    <row r="30" spans="2:2" ht="15.75" customHeight="1"/>
    <row r="31" spans="2:2" ht="15.75" customHeight="1"/>
    <row r="32" spans="2: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2.625" defaultRowHeight="15" customHeight="1"/>
  <cols>
    <col min="1" max="1" width="28.75" customWidth="1"/>
    <col min="2" max="6" width="10" customWidth="1"/>
    <col min="7" max="26" width="9.375" customWidth="1"/>
  </cols>
  <sheetData>
    <row r="1" spans="1:26" ht="12.75" customHeight="1">
      <c r="A1" s="2"/>
      <c r="B1" s="2"/>
      <c r="C1" s="2"/>
      <c r="D1" s="2"/>
      <c r="E1" s="2"/>
      <c r="F1" s="2"/>
      <c r="G1" s="2"/>
      <c r="H1" s="2"/>
      <c r="I1" s="2"/>
      <c r="J1" s="2"/>
      <c r="K1" s="2"/>
      <c r="L1" s="2"/>
      <c r="M1" s="2"/>
      <c r="N1" s="2"/>
      <c r="O1" s="2"/>
      <c r="P1" s="2"/>
      <c r="Q1" s="2"/>
      <c r="R1" s="2"/>
      <c r="S1" s="2"/>
      <c r="T1" s="2"/>
      <c r="U1" s="2"/>
      <c r="V1" s="2"/>
      <c r="W1" s="2"/>
      <c r="X1" s="2"/>
      <c r="Y1" s="2"/>
      <c r="Z1" s="2"/>
    </row>
    <row r="2" spans="1:26" ht="12.75" customHeight="1">
      <c r="A2" s="2"/>
      <c r="B2" s="2"/>
      <c r="C2" s="2"/>
      <c r="D2" s="2"/>
      <c r="E2" s="2"/>
      <c r="F2" s="2"/>
      <c r="G2" s="2"/>
      <c r="H2" s="2"/>
      <c r="I2" s="2"/>
      <c r="J2" s="2"/>
      <c r="K2" s="2"/>
      <c r="L2" s="2"/>
      <c r="M2" s="2"/>
      <c r="N2" s="2"/>
      <c r="O2" s="2"/>
      <c r="P2" s="2"/>
      <c r="Q2" s="2"/>
      <c r="R2" s="2"/>
      <c r="S2" s="2"/>
      <c r="T2" s="2"/>
      <c r="U2" s="2"/>
      <c r="V2" s="2"/>
      <c r="W2" s="2"/>
      <c r="X2" s="2"/>
      <c r="Y2" s="2"/>
      <c r="Z2" s="2"/>
    </row>
    <row r="3" spans="1:26" ht="12.75" customHeight="1">
      <c r="A3" s="3" t="s">
        <v>198</v>
      </c>
      <c r="B3" s="2"/>
      <c r="C3" s="2"/>
      <c r="D3" s="2"/>
      <c r="E3" s="2"/>
      <c r="F3" s="2"/>
      <c r="G3" s="2"/>
      <c r="H3" s="2"/>
      <c r="I3" s="2"/>
      <c r="J3" s="2"/>
      <c r="K3" s="2"/>
      <c r="L3" s="2"/>
      <c r="M3" s="2"/>
      <c r="N3" s="2"/>
      <c r="O3" s="2"/>
      <c r="P3" s="2"/>
      <c r="Q3" s="2"/>
      <c r="R3" s="2"/>
      <c r="S3" s="2"/>
      <c r="T3" s="2"/>
      <c r="U3" s="2"/>
      <c r="V3" s="2"/>
      <c r="W3" s="2"/>
      <c r="X3" s="2"/>
      <c r="Y3" s="2"/>
      <c r="Z3" s="2"/>
    </row>
    <row r="4" spans="1:26" ht="12.75" customHeight="1">
      <c r="A4" s="3" t="s">
        <v>172</v>
      </c>
      <c r="B4" s="2"/>
      <c r="C4" s="2"/>
      <c r="D4" s="2"/>
      <c r="E4" s="2"/>
      <c r="F4" s="2"/>
      <c r="G4" s="2"/>
      <c r="H4" s="2"/>
      <c r="I4" s="2"/>
      <c r="J4" s="2"/>
      <c r="K4" s="2"/>
      <c r="L4" s="2"/>
      <c r="M4" s="2"/>
      <c r="N4" s="2"/>
      <c r="O4" s="2"/>
      <c r="P4" s="2"/>
      <c r="Q4" s="2"/>
      <c r="R4" s="2"/>
      <c r="S4" s="2"/>
      <c r="T4" s="2"/>
      <c r="U4" s="2"/>
      <c r="V4" s="2"/>
      <c r="W4" s="2"/>
      <c r="X4" s="2"/>
      <c r="Y4" s="2"/>
      <c r="Z4" s="2"/>
    </row>
    <row r="5" spans="1:26" ht="12.75" customHeight="1">
      <c r="A5" s="3" t="s">
        <v>305</v>
      </c>
      <c r="B5" s="2"/>
      <c r="C5" s="2"/>
      <c r="D5" s="2"/>
      <c r="E5" s="2"/>
      <c r="F5" s="2"/>
      <c r="G5" s="2"/>
      <c r="H5" s="2"/>
      <c r="I5" s="2"/>
      <c r="J5" s="2"/>
      <c r="K5" s="2"/>
      <c r="L5" s="2"/>
      <c r="M5" s="2"/>
      <c r="N5" s="2"/>
      <c r="O5" s="2"/>
      <c r="P5" s="2"/>
      <c r="Q5" s="2"/>
      <c r="R5" s="2"/>
      <c r="S5" s="2"/>
      <c r="T5" s="2"/>
      <c r="U5" s="2"/>
      <c r="V5" s="2"/>
      <c r="W5" s="2"/>
      <c r="X5" s="2"/>
      <c r="Y5" s="2"/>
      <c r="Z5" s="2"/>
    </row>
    <row r="6" spans="1:26" ht="12.75" customHeight="1">
      <c r="A6" s="3" t="s">
        <v>473</v>
      </c>
      <c r="B6" s="2"/>
      <c r="C6" s="2"/>
      <c r="D6" s="2"/>
      <c r="E6" s="2"/>
      <c r="F6" s="2"/>
      <c r="G6" s="2"/>
      <c r="H6" s="2"/>
      <c r="I6" s="2"/>
      <c r="J6" s="2"/>
      <c r="K6" s="2"/>
      <c r="L6" s="2"/>
      <c r="M6" s="2"/>
      <c r="N6" s="2"/>
      <c r="O6" s="2"/>
      <c r="P6" s="2"/>
      <c r="Q6" s="2"/>
      <c r="R6" s="2"/>
      <c r="S6" s="2"/>
      <c r="T6" s="2"/>
      <c r="U6" s="2"/>
      <c r="V6" s="2"/>
      <c r="W6" s="2"/>
      <c r="X6" s="2"/>
      <c r="Y6" s="2"/>
      <c r="Z6" s="2"/>
    </row>
    <row r="7" spans="1:26" ht="12.75" customHeight="1">
      <c r="A7" s="3" t="s">
        <v>173</v>
      </c>
      <c r="B7" s="2"/>
      <c r="C7" s="2"/>
      <c r="D7" s="2"/>
      <c r="E7" s="2"/>
      <c r="F7" s="2"/>
      <c r="G7" s="2"/>
      <c r="H7" s="2"/>
      <c r="I7" s="2"/>
      <c r="J7" s="2"/>
      <c r="K7" s="2"/>
      <c r="L7" s="2"/>
      <c r="M7" s="2"/>
      <c r="N7" s="2"/>
      <c r="O7" s="2"/>
      <c r="P7" s="2"/>
      <c r="Q7" s="2"/>
      <c r="R7" s="2"/>
      <c r="S7" s="2"/>
      <c r="T7" s="2"/>
      <c r="U7" s="2"/>
      <c r="V7" s="2"/>
      <c r="W7" s="2"/>
      <c r="X7" s="2"/>
      <c r="Y7" s="2"/>
      <c r="Z7" s="2"/>
    </row>
    <row r="8" spans="1:26" ht="12.75" customHeight="1">
      <c r="A8" s="3" t="s">
        <v>174</v>
      </c>
      <c r="B8" s="2"/>
      <c r="C8" s="2"/>
      <c r="D8" s="2"/>
      <c r="E8" s="2"/>
      <c r="F8" s="2"/>
      <c r="G8" s="2"/>
      <c r="H8" s="2"/>
      <c r="I8" s="2"/>
      <c r="J8" s="2"/>
      <c r="K8" s="2"/>
      <c r="L8" s="2"/>
      <c r="M8" s="2"/>
      <c r="N8" s="2"/>
      <c r="O8" s="2"/>
      <c r="P8" s="2"/>
      <c r="Q8" s="2"/>
      <c r="R8" s="2"/>
      <c r="S8" s="2"/>
      <c r="T8" s="2"/>
      <c r="U8" s="2"/>
      <c r="V8" s="2"/>
      <c r="W8" s="2"/>
      <c r="X8" s="2"/>
      <c r="Y8" s="2"/>
      <c r="Z8" s="2"/>
    </row>
    <row r="9" spans="1:26" ht="12.75" customHeight="1">
      <c r="A9" s="3" t="s">
        <v>1085</v>
      </c>
      <c r="B9" s="2"/>
      <c r="C9" s="2"/>
      <c r="D9" s="2"/>
      <c r="E9" s="2"/>
      <c r="F9" s="2"/>
      <c r="G9" s="2"/>
      <c r="H9" s="2"/>
      <c r="I9" s="2"/>
      <c r="J9" s="2"/>
      <c r="K9" s="2"/>
      <c r="L9" s="2"/>
      <c r="M9" s="2"/>
      <c r="N9" s="2"/>
      <c r="O9" s="2"/>
      <c r="P9" s="2"/>
      <c r="Q9" s="2"/>
      <c r="R9" s="2"/>
      <c r="S9" s="2"/>
      <c r="T9" s="2"/>
      <c r="U9" s="2"/>
      <c r="V9" s="2"/>
      <c r="W9" s="2"/>
      <c r="X9" s="2"/>
      <c r="Y9" s="2"/>
      <c r="Z9" s="2"/>
    </row>
    <row r="10" spans="1:26" ht="12.75" customHeight="1">
      <c r="A10" s="3" t="s">
        <v>175</v>
      </c>
      <c r="B10" s="2"/>
      <c r="C10" s="2"/>
      <c r="D10" s="2"/>
      <c r="E10" s="2"/>
      <c r="F10" s="2"/>
      <c r="G10" s="2"/>
      <c r="H10" s="2"/>
      <c r="I10" s="2"/>
      <c r="J10" s="2"/>
      <c r="K10" s="2"/>
      <c r="L10" s="2"/>
      <c r="M10" s="2"/>
      <c r="N10" s="2"/>
      <c r="O10" s="2"/>
      <c r="P10" s="2"/>
      <c r="Q10" s="2"/>
      <c r="R10" s="2"/>
      <c r="S10" s="2"/>
      <c r="T10" s="2"/>
      <c r="U10" s="2"/>
      <c r="V10" s="2"/>
      <c r="W10" s="2"/>
      <c r="X10" s="2"/>
      <c r="Y10" s="2"/>
      <c r="Z10" s="2"/>
    </row>
    <row r="11" spans="1:26" ht="12.75" customHeight="1">
      <c r="A11" s="3" t="s">
        <v>1086</v>
      </c>
      <c r="B11" s="2"/>
      <c r="C11" s="2"/>
      <c r="D11" s="2"/>
      <c r="E11" s="2"/>
      <c r="F11" s="2"/>
      <c r="G11" s="2"/>
      <c r="H11" s="2"/>
      <c r="I11" s="2"/>
      <c r="J11" s="2"/>
      <c r="K11" s="2"/>
      <c r="L11" s="2"/>
      <c r="M11" s="2"/>
      <c r="N11" s="2"/>
      <c r="O11" s="2"/>
      <c r="P11" s="2"/>
      <c r="Q11" s="2"/>
      <c r="R11" s="2"/>
      <c r="S11" s="2"/>
      <c r="T11" s="2"/>
      <c r="U11" s="2"/>
      <c r="V11" s="2"/>
      <c r="W11" s="2"/>
      <c r="X11" s="2"/>
      <c r="Y11" s="2"/>
      <c r="Z11" s="2"/>
    </row>
    <row r="12" spans="1:26" ht="12.75" customHeight="1">
      <c r="A12" s="3" t="s">
        <v>1110</v>
      </c>
      <c r="B12" s="2"/>
      <c r="C12" s="2"/>
      <c r="D12" s="2"/>
      <c r="E12" s="2"/>
      <c r="F12" s="2"/>
      <c r="G12" s="2"/>
      <c r="H12" s="2"/>
      <c r="I12" s="2"/>
      <c r="J12" s="2"/>
      <c r="K12" s="2"/>
      <c r="L12" s="2"/>
      <c r="M12" s="2"/>
      <c r="N12" s="2"/>
      <c r="O12" s="2"/>
      <c r="P12" s="2"/>
      <c r="Q12" s="2"/>
      <c r="R12" s="2"/>
      <c r="S12" s="2"/>
      <c r="T12" s="2"/>
      <c r="U12" s="2"/>
      <c r="V12" s="2"/>
      <c r="W12" s="2"/>
      <c r="X12" s="2"/>
      <c r="Y12" s="2"/>
      <c r="Z12" s="2"/>
    </row>
    <row r="13" spans="1:26" ht="12.75" customHeight="1">
      <c r="A13" s="3" t="s">
        <v>1111</v>
      </c>
      <c r="B13" s="2"/>
      <c r="C13" s="2"/>
      <c r="D13" s="2"/>
      <c r="E13" s="2"/>
      <c r="F13" s="2"/>
      <c r="G13" s="2"/>
      <c r="H13" s="2"/>
      <c r="I13" s="2"/>
      <c r="J13" s="2"/>
      <c r="K13" s="2"/>
      <c r="L13" s="2"/>
      <c r="M13" s="2"/>
      <c r="N13" s="2"/>
      <c r="O13" s="2"/>
      <c r="P13" s="2"/>
      <c r="Q13" s="2"/>
      <c r="R13" s="2"/>
      <c r="S13" s="2"/>
      <c r="T13" s="2"/>
      <c r="U13" s="2"/>
      <c r="V13" s="2"/>
      <c r="W13" s="2"/>
      <c r="X13" s="2"/>
      <c r="Y13" s="2"/>
      <c r="Z13" s="2"/>
    </row>
    <row r="14" spans="1:26" ht="12.75" customHeight="1">
      <c r="A14" s="3" t="s">
        <v>1112</v>
      </c>
      <c r="B14" s="2"/>
      <c r="C14" s="2"/>
      <c r="D14" s="2"/>
      <c r="E14" s="2"/>
      <c r="F14" s="2"/>
      <c r="G14" s="2"/>
      <c r="H14" s="2"/>
      <c r="I14" s="2"/>
      <c r="J14" s="2"/>
      <c r="K14" s="2"/>
      <c r="L14" s="2"/>
      <c r="M14" s="2"/>
      <c r="N14" s="2"/>
      <c r="O14" s="2"/>
      <c r="P14" s="2"/>
      <c r="Q14" s="2"/>
      <c r="R14" s="2"/>
      <c r="S14" s="2"/>
      <c r="T14" s="2"/>
      <c r="U14" s="2"/>
      <c r="V14" s="2"/>
      <c r="W14" s="2"/>
      <c r="X14" s="2"/>
      <c r="Y14" s="2"/>
      <c r="Z14" s="2"/>
    </row>
    <row r="15" spans="1:26" ht="12.7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2.75" customHeight="1">
      <c r="A16" s="3" t="s">
        <v>213</v>
      </c>
      <c r="B16" s="2"/>
      <c r="C16" s="2"/>
      <c r="D16" s="2"/>
      <c r="E16" s="2"/>
      <c r="F16" s="2"/>
      <c r="G16" s="2"/>
      <c r="H16" s="2"/>
      <c r="I16" s="2"/>
      <c r="J16" s="2"/>
      <c r="K16" s="2"/>
      <c r="L16" s="2"/>
      <c r="M16" s="2"/>
      <c r="N16" s="2"/>
      <c r="O16" s="2"/>
      <c r="P16" s="2"/>
      <c r="Q16" s="2"/>
      <c r="R16" s="2"/>
      <c r="S16" s="2"/>
      <c r="T16" s="2"/>
      <c r="U16" s="2"/>
      <c r="V16" s="2"/>
      <c r="W16" s="2"/>
      <c r="X16" s="2"/>
      <c r="Y16" s="2"/>
      <c r="Z16" s="2"/>
    </row>
    <row r="17" spans="1:26" ht="12.75" customHeight="1">
      <c r="A17" s="3" t="s">
        <v>178</v>
      </c>
      <c r="B17" s="2"/>
      <c r="C17" s="2"/>
      <c r="D17" s="2"/>
      <c r="E17" s="2"/>
      <c r="F17" s="2"/>
      <c r="G17" s="2"/>
      <c r="H17" s="2"/>
      <c r="I17" s="2"/>
      <c r="J17" s="2"/>
      <c r="K17" s="2"/>
      <c r="L17" s="2"/>
      <c r="M17" s="2"/>
      <c r="N17" s="2"/>
      <c r="O17" s="2"/>
      <c r="P17" s="2"/>
      <c r="Q17" s="2"/>
      <c r="R17" s="2"/>
      <c r="S17" s="2"/>
      <c r="T17" s="2"/>
      <c r="U17" s="2"/>
      <c r="V17" s="2"/>
      <c r="W17" s="2"/>
      <c r="X17" s="2"/>
      <c r="Y17" s="2"/>
      <c r="Z17" s="2"/>
    </row>
    <row r="18" spans="1:26" ht="12.75" customHeight="1">
      <c r="A18" s="3" t="s">
        <v>1091</v>
      </c>
      <c r="B18" s="2"/>
      <c r="C18" s="2"/>
      <c r="D18" s="2"/>
      <c r="E18" s="2"/>
      <c r="F18" s="2"/>
      <c r="G18" s="2"/>
      <c r="H18" s="2"/>
      <c r="I18" s="2"/>
      <c r="J18" s="2"/>
      <c r="K18" s="2"/>
      <c r="L18" s="2"/>
      <c r="M18" s="2"/>
      <c r="N18" s="2"/>
      <c r="O18" s="2"/>
      <c r="P18" s="2"/>
      <c r="Q18" s="2"/>
      <c r="R18" s="2"/>
      <c r="S18" s="2"/>
      <c r="T18" s="2"/>
      <c r="U18" s="2"/>
      <c r="V18" s="2"/>
      <c r="W18" s="2"/>
      <c r="X18" s="2"/>
      <c r="Y18" s="2"/>
      <c r="Z18" s="2"/>
    </row>
    <row r="19" spans="1:26" ht="12.7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2.75" customHeight="1">
      <c r="A20" s="3" t="s">
        <v>1104</v>
      </c>
      <c r="B20" s="2"/>
      <c r="C20" s="2"/>
      <c r="D20" s="2"/>
      <c r="E20" s="2"/>
      <c r="F20" s="2"/>
      <c r="G20" s="2"/>
      <c r="H20" s="2"/>
      <c r="I20" s="2"/>
      <c r="J20" s="2"/>
      <c r="K20" s="2"/>
      <c r="L20" s="2"/>
      <c r="M20" s="2"/>
      <c r="N20" s="2"/>
      <c r="O20" s="2"/>
      <c r="P20" s="2"/>
      <c r="Q20" s="2"/>
      <c r="R20" s="2"/>
      <c r="S20" s="2"/>
      <c r="T20" s="2"/>
      <c r="U20" s="2"/>
      <c r="V20" s="2"/>
      <c r="W20" s="2"/>
      <c r="X20" s="2"/>
      <c r="Y20" s="2"/>
      <c r="Z20" s="2"/>
    </row>
    <row r="21" spans="1:26" ht="12.75" customHeight="1">
      <c r="A21" s="3" t="s">
        <v>1105</v>
      </c>
      <c r="B21" s="2"/>
      <c r="C21" s="2"/>
      <c r="D21" s="2"/>
      <c r="E21" s="2"/>
      <c r="F21" s="2"/>
      <c r="G21" s="2"/>
      <c r="H21" s="2"/>
      <c r="I21" s="2"/>
      <c r="J21" s="2"/>
      <c r="K21" s="2"/>
      <c r="L21" s="2"/>
      <c r="M21" s="2"/>
      <c r="N21" s="2"/>
      <c r="O21" s="2"/>
      <c r="P21" s="2"/>
      <c r="Q21" s="2"/>
      <c r="R21" s="2"/>
      <c r="S21" s="2"/>
      <c r="T21" s="2"/>
      <c r="U21" s="2"/>
      <c r="V21" s="2"/>
      <c r="W21" s="2"/>
      <c r="X21" s="2"/>
      <c r="Y21" s="2"/>
      <c r="Z21" s="2"/>
    </row>
    <row r="22" spans="1:26" ht="12.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2.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2.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2.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2.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2.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2.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2.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2.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2.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2.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2.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2.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2.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2.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2.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2.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2.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2.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2.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2.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2.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2.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2.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62"/>
  <sheetViews>
    <sheetView tabSelected="1" zoomScale="30" zoomScaleNormal="30" zoomScalePageLayoutView="50" workbookViewId="0">
      <selection activeCell="G16" sqref="G16"/>
    </sheetView>
  </sheetViews>
  <sheetFormatPr baseColWidth="10" defaultColWidth="11" defaultRowHeight="14.25"/>
  <cols>
    <col min="1" max="1" width="11" style="8"/>
    <col min="2" max="2" width="31.125" style="8" customWidth="1"/>
    <col min="3" max="3" width="24" style="8" customWidth="1"/>
    <col min="4" max="4" width="18.75" style="8" customWidth="1"/>
    <col min="5" max="5" width="33.75" style="8" customWidth="1"/>
    <col min="6" max="6" width="63" style="8" customWidth="1"/>
    <col min="7" max="7" width="40.875" style="8" customWidth="1"/>
    <col min="8" max="8" width="26.375" style="8" customWidth="1"/>
    <col min="9" max="9" width="24.75" style="8" customWidth="1"/>
    <col min="10" max="10" width="36.375" style="8" customWidth="1"/>
    <col min="11" max="11" width="21.5" style="8" customWidth="1"/>
    <col min="12" max="12" width="24.25" style="8" customWidth="1"/>
    <col min="13" max="13" width="28.125" style="8" customWidth="1"/>
    <col min="14" max="14" width="49.375" style="8" customWidth="1"/>
    <col min="15" max="15" width="30.75" style="8" customWidth="1"/>
    <col min="16" max="16" width="37.625" style="8" customWidth="1"/>
    <col min="17" max="17" width="13" style="8" customWidth="1"/>
    <col min="18" max="18" width="22.25" style="8" customWidth="1"/>
    <col min="19" max="19" width="18.5" style="8" customWidth="1"/>
    <col min="20" max="20" width="27.25" style="8" customWidth="1"/>
    <col min="21" max="21" width="24.625" style="8" customWidth="1"/>
    <col min="22" max="22" width="21.625" style="8" customWidth="1"/>
    <col min="23" max="23" width="24" style="8" customWidth="1"/>
    <col min="24" max="24" width="29" style="8" customWidth="1"/>
    <col min="25" max="25" width="69" style="8" customWidth="1"/>
    <col min="26" max="26" width="80.75" style="8" customWidth="1"/>
    <col min="27" max="27" width="154.125" style="8" customWidth="1"/>
    <col min="28" max="28" width="93.125" style="8" customWidth="1"/>
    <col min="29" max="29" width="76.125" style="8" customWidth="1"/>
    <col min="30" max="30" width="38.875" style="8" customWidth="1"/>
    <col min="31" max="31" width="23" style="8" customWidth="1"/>
    <col min="32" max="32" width="25.125" style="8" customWidth="1"/>
    <col min="33" max="33" width="20.375" style="8" customWidth="1"/>
    <col min="34" max="34" width="27.875" style="8" customWidth="1"/>
    <col min="35" max="35" width="29.5" style="8" customWidth="1"/>
    <col min="36" max="36" width="22.625" style="8" customWidth="1"/>
    <col min="37" max="37" width="23.5" style="8" customWidth="1"/>
    <col min="38" max="38" width="10.375" style="8" customWidth="1"/>
    <col min="39" max="39" width="18" style="8" customWidth="1"/>
    <col min="40" max="40" width="16.875" style="8" customWidth="1"/>
    <col min="41" max="41" width="9.5" style="8" customWidth="1"/>
    <col min="42" max="42" width="27.25" style="8" customWidth="1"/>
    <col min="43" max="43" width="26" style="8" customWidth="1"/>
    <col min="44" max="44" width="17" style="8" customWidth="1"/>
    <col min="45" max="45" width="34" style="8" customWidth="1"/>
    <col min="46" max="46" width="28.5" style="8" customWidth="1"/>
    <col min="47" max="47" width="17.625" style="8" customWidth="1"/>
    <col min="48" max="48" width="22" style="8" customWidth="1"/>
    <col min="49" max="49" width="59" style="8" customWidth="1"/>
    <col min="50" max="16384" width="11" style="8"/>
  </cols>
  <sheetData>
    <row r="1" spans="1:50">
      <c r="A1" s="182"/>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82"/>
      <c r="AM1" s="182"/>
      <c r="AN1" s="182"/>
      <c r="AO1" s="182"/>
      <c r="AP1" s="182"/>
      <c r="AQ1" s="182"/>
      <c r="AR1" s="182"/>
      <c r="AS1" s="182"/>
      <c r="AT1" s="182"/>
      <c r="AU1" s="182"/>
      <c r="AV1" s="182"/>
      <c r="AW1" s="182"/>
    </row>
    <row r="2" spans="1:50">
      <c r="A2" s="182"/>
      <c r="B2" s="182"/>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182"/>
      <c r="AM2" s="182"/>
      <c r="AN2" s="182"/>
      <c r="AO2" s="182"/>
      <c r="AP2" s="182"/>
      <c r="AQ2" s="182"/>
      <c r="AR2" s="182"/>
      <c r="AS2" s="182"/>
      <c r="AT2" s="182"/>
      <c r="AU2" s="182"/>
      <c r="AV2" s="182"/>
      <c r="AW2" s="182"/>
    </row>
    <row r="3" spans="1:50" ht="27">
      <c r="B3" s="1453"/>
      <c r="C3" s="1453"/>
      <c r="D3" s="1454" t="s">
        <v>92</v>
      </c>
      <c r="E3" s="1455"/>
      <c r="F3" s="1455"/>
      <c r="G3" s="1455"/>
      <c r="H3" s="717" t="s">
        <v>93</v>
      </c>
      <c r="I3" s="717"/>
      <c r="J3" s="411"/>
      <c r="K3" s="411"/>
      <c r="O3" s="182"/>
      <c r="P3" s="182"/>
      <c r="Q3" s="182"/>
      <c r="R3" s="182"/>
      <c r="S3" s="182"/>
      <c r="T3" s="182"/>
      <c r="U3" s="182"/>
      <c r="V3" s="182"/>
      <c r="W3" s="182"/>
      <c r="X3" s="182"/>
      <c r="Y3" s="182"/>
      <c r="Z3" s="182"/>
      <c r="AA3" s="182"/>
      <c r="AB3" s="182"/>
      <c r="AC3" s="182"/>
      <c r="AD3" s="182"/>
      <c r="AE3" s="182"/>
      <c r="AF3" s="182"/>
      <c r="AG3" s="182"/>
      <c r="AH3" s="182"/>
      <c r="AI3" s="182"/>
      <c r="AJ3" s="182"/>
      <c r="AK3" s="182"/>
      <c r="AL3" s="182"/>
      <c r="AM3" s="182"/>
      <c r="AN3" s="182"/>
      <c r="AO3" s="182"/>
      <c r="AP3" s="182"/>
      <c r="AQ3" s="182"/>
      <c r="AR3" s="182"/>
      <c r="AS3" s="182"/>
      <c r="AT3" s="182"/>
      <c r="AU3" s="182"/>
      <c r="AV3" s="182"/>
      <c r="AW3" s="182"/>
    </row>
    <row r="4" spans="1:50" ht="39.75" customHeight="1">
      <c r="A4" s="182"/>
      <c r="B4" s="1453"/>
      <c r="C4" s="1453"/>
      <c r="D4" s="1456"/>
      <c r="E4" s="1457"/>
      <c r="F4" s="1457"/>
      <c r="G4" s="1457"/>
      <c r="H4" s="1458" t="s">
        <v>94</v>
      </c>
      <c r="I4" s="1459"/>
      <c r="J4" s="711"/>
      <c r="K4" s="711"/>
      <c r="O4" s="182"/>
      <c r="P4" s="182"/>
      <c r="Q4" s="182"/>
      <c r="R4" s="182"/>
      <c r="S4" s="182"/>
      <c r="T4" s="182"/>
      <c r="U4" s="182"/>
      <c r="V4" s="182"/>
      <c r="W4" s="182"/>
      <c r="X4" s="182"/>
      <c r="Y4" s="182"/>
      <c r="Z4" s="182"/>
      <c r="AA4" s="182"/>
      <c r="AB4" s="182"/>
      <c r="AC4" s="182"/>
      <c r="AD4" s="182"/>
      <c r="AE4" s="182"/>
      <c r="AF4" s="182"/>
      <c r="AG4" s="182"/>
      <c r="AH4" s="182"/>
      <c r="AI4" s="182"/>
      <c r="AJ4" s="182"/>
      <c r="AK4" s="182"/>
      <c r="AL4" s="182"/>
      <c r="AM4" s="182"/>
      <c r="AN4" s="182"/>
      <c r="AO4" s="182"/>
      <c r="AP4" s="182"/>
      <c r="AQ4" s="182"/>
      <c r="AR4" s="182"/>
      <c r="AS4" s="182"/>
      <c r="AT4" s="182"/>
      <c r="AU4" s="182"/>
      <c r="AV4" s="182"/>
      <c r="AW4" s="182"/>
    </row>
    <row r="5" spans="1:50" ht="36.75" customHeight="1">
      <c r="A5" s="182"/>
      <c r="B5" s="1453"/>
      <c r="C5" s="1453"/>
      <c r="D5" s="1454" t="s">
        <v>95</v>
      </c>
      <c r="E5" s="1455"/>
      <c r="F5" s="1455"/>
      <c r="G5" s="1455"/>
      <c r="H5" s="718" t="s">
        <v>96</v>
      </c>
      <c r="I5" s="718"/>
      <c r="J5" s="711"/>
      <c r="K5" s="711"/>
      <c r="O5" s="182"/>
      <c r="P5" s="182"/>
      <c r="Q5" s="182"/>
      <c r="R5" s="182"/>
      <c r="S5" s="182"/>
      <c r="T5" s="182"/>
      <c r="U5" s="182"/>
      <c r="V5" s="182"/>
      <c r="W5" s="182"/>
      <c r="X5" s="182"/>
      <c r="Y5" s="182"/>
      <c r="Z5" s="182"/>
      <c r="AA5" s="182"/>
      <c r="AB5" s="182"/>
      <c r="AC5" s="182"/>
      <c r="AD5" s="182"/>
      <c r="AE5" s="182"/>
      <c r="AF5" s="182"/>
      <c r="AG5" s="182"/>
      <c r="AH5" s="182"/>
      <c r="AI5" s="182"/>
      <c r="AJ5" s="182"/>
      <c r="AK5" s="182"/>
      <c r="AL5" s="182"/>
      <c r="AM5" s="182"/>
      <c r="AN5" s="182"/>
      <c r="AO5" s="182"/>
      <c r="AP5" s="182"/>
      <c r="AQ5" s="182"/>
      <c r="AR5" s="182"/>
      <c r="AS5" s="182"/>
      <c r="AT5" s="182"/>
      <c r="AU5" s="182"/>
      <c r="AV5" s="182"/>
      <c r="AW5" s="182"/>
    </row>
    <row r="6" spans="1:50" ht="27" customHeight="1">
      <c r="A6" s="182"/>
      <c r="B6" s="1453"/>
      <c r="C6" s="1453"/>
      <c r="D6" s="1456"/>
      <c r="E6" s="1457"/>
      <c r="F6" s="1457"/>
      <c r="G6" s="1457"/>
      <c r="H6" s="1460" t="s">
        <v>97</v>
      </c>
      <c r="I6" s="1461"/>
      <c r="J6" s="544"/>
      <c r="K6" s="544"/>
      <c r="O6" s="182"/>
      <c r="P6" s="182"/>
      <c r="Q6" s="182"/>
      <c r="R6" s="182"/>
      <c r="S6" s="182"/>
      <c r="T6" s="182"/>
      <c r="U6" s="182"/>
      <c r="V6" s="182"/>
      <c r="W6" s="182"/>
      <c r="X6" s="182"/>
      <c r="Y6" s="182"/>
      <c r="Z6" s="182"/>
      <c r="AA6" s="182"/>
      <c r="AB6" s="182"/>
      <c r="AC6" s="182"/>
      <c r="AD6" s="182"/>
      <c r="AE6" s="182"/>
      <c r="AF6" s="182"/>
      <c r="AG6" s="182"/>
      <c r="AH6" s="182"/>
      <c r="AI6" s="182"/>
      <c r="AJ6" s="182"/>
      <c r="AK6" s="182"/>
      <c r="AL6" s="182"/>
      <c r="AM6" s="182"/>
      <c r="AN6" s="182"/>
      <c r="AO6" s="182"/>
      <c r="AP6" s="182"/>
      <c r="AQ6" s="182"/>
      <c r="AR6" s="182"/>
      <c r="AS6" s="182"/>
      <c r="AT6" s="182"/>
      <c r="AU6" s="182"/>
      <c r="AV6" s="182"/>
      <c r="AW6" s="182"/>
    </row>
    <row r="7" spans="1:50" ht="27">
      <c r="A7" s="182"/>
      <c r="B7" s="351"/>
      <c r="C7" s="351"/>
      <c r="D7" s="543"/>
      <c r="E7" s="543"/>
      <c r="F7" s="543"/>
      <c r="G7" s="543"/>
      <c r="H7" s="543"/>
      <c r="I7" s="543"/>
      <c r="J7" s="543"/>
      <c r="K7" s="545"/>
      <c r="L7" s="545"/>
      <c r="M7" s="545"/>
      <c r="N7" s="545"/>
      <c r="O7" s="182"/>
      <c r="P7" s="182"/>
      <c r="Q7" s="182"/>
      <c r="R7" s="182"/>
      <c r="S7" s="182"/>
      <c r="T7" s="182"/>
      <c r="U7" s="182"/>
      <c r="V7" s="182"/>
      <c r="W7" s="182"/>
      <c r="X7" s="182"/>
      <c r="Y7" s="182"/>
      <c r="Z7" s="182"/>
      <c r="AA7" s="182"/>
      <c r="AB7" s="182"/>
      <c r="AC7" s="182"/>
      <c r="AD7" s="182"/>
      <c r="AE7" s="182"/>
      <c r="AF7" s="182"/>
      <c r="AG7" s="182"/>
      <c r="AH7" s="182"/>
      <c r="AI7" s="182"/>
      <c r="AJ7" s="182"/>
      <c r="AK7" s="182"/>
      <c r="AL7" s="182"/>
      <c r="AM7" s="182"/>
      <c r="AN7" s="182"/>
      <c r="AO7" s="182"/>
      <c r="AP7" s="182"/>
      <c r="AQ7" s="182"/>
      <c r="AR7" s="182"/>
      <c r="AS7" s="182"/>
      <c r="AT7" s="182"/>
      <c r="AU7" s="182"/>
      <c r="AV7" s="182"/>
      <c r="AW7" s="182"/>
    </row>
    <row r="8" spans="1:50" ht="27">
      <c r="A8" s="182"/>
      <c r="B8" s="351"/>
      <c r="C8" s="351"/>
      <c r="D8" s="543"/>
      <c r="E8" s="543"/>
      <c r="F8" s="543"/>
      <c r="G8" s="543"/>
      <c r="H8" s="543"/>
      <c r="I8" s="543"/>
      <c r="J8" s="543"/>
      <c r="K8" s="545"/>
      <c r="L8" s="545"/>
      <c r="M8" s="545"/>
      <c r="N8" s="545"/>
      <c r="O8" s="182"/>
      <c r="P8" s="182"/>
      <c r="Q8" s="182"/>
      <c r="R8" s="182"/>
      <c r="S8" s="182"/>
      <c r="T8" s="182"/>
      <c r="U8" s="182"/>
      <c r="V8" s="182"/>
      <c r="W8" s="182"/>
      <c r="X8" s="182"/>
      <c r="Y8" s="182"/>
      <c r="Z8" s="182"/>
      <c r="AA8" s="182"/>
      <c r="AB8" s="182"/>
      <c r="AC8" s="182"/>
      <c r="AD8" s="182"/>
      <c r="AE8" s="182"/>
      <c r="AF8" s="182"/>
      <c r="AG8" s="182"/>
      <c r="AH8" s="182"/>
      <c r="AI8" s="182"/>
      <c r="AJ8" s="182"/>
      <c r="AK8" s="182"/>
      <c r="AL8" s="182"/>
      <c r="AM8" s="182"/>
      <c r="AN8" s="182"/>
      <c r="AO8" s="182"/>
      <c r="AP8" s="182"/>
      <c r="AQ8" s="182"/>
      <c r="AR8" s="182"/>
      <c r="AS8" s="182"/>
      <c r="AT8" s="182"/>
      <c r="AU8" s="182"/>
      <c r="AV8" s="182"/>
      <c r="AW8" s="182"/>
    </row>
    <row r="9" spans="1:50" ht="27">
      <c r="A9" s="182"/>
      <c r="B9" s="351"/>
      <c r="C9" s="351"/>
      <c r="D9" s="543"/>
      <c r="E9" s="543"/>
      <c r="F9" s="543"/>
      <c r="G9" s="543"/>
      <c r="H9" s="543"/>
      <c r="I9" s="543"/>
      <c r="J9" s="543"/>
      <c r="K9" s="545"/>
      <c r="L9" s="545"/>
      <c r="M9" s="545"/>
      <c r="N9" s="545"/>
      <c r="O9" s="182"/>
      <c r="P9" s="182"/>
      <c r="Q9" s="182"/>
      <c r="R9" s="182"/>
      <c r="S9" s="182"/>
      <c r="T9" s="182"/>
      <c r="U9" s="182"/>
      <c r="V9" s="182"/>
      <c r="W9" s="182"/>
      <c r="X9" s="182"/>
      <c r="Y9" s="182"/>
      <c r="Z9" s="182"/>
      <c r="AA9" s="182"/>
      <c r="AB9" s="182"/>
      <c r="AC9" s="182"/>
      <c r="AD9" s="182"/>
      <c r="AE9" s="182"/>
      <c r="AF9" s="182"/>
      <c r="AG9" s="182"/>
      <c r="AH9" s="182"/>
      <c r="AI9" s="182"/>
      <c r="AJ9" s="182"/>
      <c r="AK9" s="182"/>
      <c r="AL9" s="182"/>
      <c r="AM9" s="182"/>
      <c r="AN9" s="182"/>
      <c r="AO9" s="182"/>
      <c r="AP9" s="182"/>
      <c r="AQ9" s="182"/>
      <c r="AR9" s="182"/>
      <c r="AS9" s="182"/>
      <c r="AT9" s="182"/>
      <c r="AU9" s="182"/>
      <c r="AV9" s="182"/>
      <c r="AW9" s="182"/>
    </row>
    <row r="10" spans="1:50" ht="66" customHeight="1">
      <c r="A10" s="182"/>
      <c r="B10" s="1462" t="s">
        <v>98</v>
      </c>
      <c r="C10" s="1462"/>
      <c r="D10" s="1462"/>
      <c r="E10" s="1462"/>
      <c r="F10" s="1225" t="s">
        <v>99</v>
      </c>
      <c r="G10" s="182"/>
      <c r="H10" s="182"/>
      <c r="I10" s="182"/>
      <c r="J10" s="182"/>
      <c r="K10" s="182"/>
      <c r="L10" s="182"/>
      <c r="M10" s="182"/>
      <c r="N10" s="182"/>
      <c r="O10" s="182"/>
      <c r="P10" s="182"/>
      <c r="Q10" s="182"/>
      <c r="R10" s="182"/>
      <c r="S10" s="182"/>
      <c r="T10" s="182"/>
      <c r="U10" s="182"/>
      <c r="V10" s="182"/>
      <c r="W10" s="182"/>
      <c r="X10" s="182"/>
      <c r="Y10" s="182"/>
      <c r="Z10" s="182"/>
      <c r="AA10" s="182"/>
      <c r="AB10" s="182"/>
      <c r="AC10" s="182"/>
      <c r="AD10" s="182"/>
      <c r="AE10" s="182"/>
      <c r="AF10" s="182"/>
      <c r="AG10" s="182"/>
      <c r="AH10" s="182"/>
      <c r="AI10" s="182"/>
      <c r="AJ10" s="182"/>
      <c r="AK10" s="182"/>
      <c r="AL10" s="182"/>
      <c r="AM10" s="182"/>
      <c r="AN10" s="182"/>
      <c r="AO10" s="182"/>
      <c r="AP10" s="182"/>
      <c r="AQ10" s="182"/>
      <c r="AR10" s="182"/>
      <c r="AS10" s="182"/>
      <c r="AT10" s="182"/>
      <c r="AU10" s="182"/>
      <c r="AV10" s="182"/>
      <c r="AW10" s="182"/>
    </row>
    <row r="11" spans="1:50" ht="37.5" customHeight="1">
      <c r="A11" s="182"/>
      <c r="B11" s="1462" t="s">
        <v>100</v>
      </c>
      <c r="C11" s="1462"/>
      <c r="D11" s="1462"/>
      <c r="E11" s="1462"/>
      <c r="F11" s="1226">
        <v>1</v>
      </c>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c r="AD11" s="182"/>
      <c r="AE11" s="182"/>
      <c r="AF11" s="182"/>
      <c r="AG11" s="182"/>
      <c r="AH11" s="182"/>
      <c r="AI11" s="182"/>
      <c r="AJ11" s="182"/>
      <c r="AK11" s="182"/>
      <c r="AL11" s="182"/>
      <c r="AM11" s="182"/>
      <c r="AN11" s="182"/>
      <c r="AO11" s="182"/>
      <c r="AP11" s="182"/>
      <c r="AQ11" s="182"/>
      <c r="AR11" s="182"/>
      <c r="AS11" s="182"/>
      <c r="AT11" s="182"/>
      <c r="AU11" s="182"/>
      <c r="AV11" s="182"/>
      <c r="AW11" s="182"/>
    </row>
    <row r="12" spans="1:50" ht="57" customHeight="1" thickBot="1">
      <c r="A12" s="182"/>
      <c r="B12" s="182"/>
      <c r="C12" s="182"/>
      <c r="D12" s="182"/>
      <c r="E12" s="182"/>
      <c r="F12" s="182"/>
      <c r="G12" s="182"/>
      <c r="H12" s="182"/>
      <c r="I12" s="182"/>
      <c r="J12" s="182"/>
      <c r="K12" s="182"/>
      <c r="L12" s="182"/>
      <c r="M12" s="182"/>
      <c r="N12" s="182"/>
      <c r="O12" s="182"/>
      <c r="P12" s="182"/>
      <c r="Q12" s="182"/>
      <c r="R12" s="182"/>
      <c r="S12" s="182"/>
      <c r="T12" s="182"/>
      <c r="U12" s="182"/>
      <c r="V12" s="182"/>
      <c r="W12" s="182"/>
      <c r="X12" s="182"/>
      <c r="Y12" s="182"/>
      <c r="Z12" s="182"/>
      <c r="AA12" s="182"/>
      <c r="AB12" s="182"/>
      <c r="AC12" s="182"/>
      <c r="AD12" s="182"/>
      <c r="AE12" s="182"/>
      <c r="AF12" s="182"/>
      <c r="AG12" s="182"/>
      <c r="AH12" s="182"/>
      <c r="AI12" s="182"/>
      <c r="AJ12" s="182"/>
      <c r="AK12" s="182"/>
      <c r="AL12" s="182"/>
      <c r="AM12" s="182"/>
      <c r="AN12" s="182"/>
      <c r="AO12" s="182"/>
      <c r="AP12" s="182"/>
      <c r="AQ12" s="182"/>
      <c r="AR12" s="182"/>
      <c r="AS12" s="182"/>
      <c r="AT12" s="182"/>
      <c r="AU12" s="182"/>
      <c r="AV12" s="182"/>
      <c r="AW12" s="182"/>
    </row>
    <row r="13" spans="1:50" ht="28.5" customHeight="1" thickBot="1">
      <c r="A13" s="182"/>
      <c r="B13" s="1463" t="s">
        <v>101</v>
      </c>
      <c r="C13" s="1465" t="s">
        <v>102</v>
      </c>
      <c r="D13" s="1463" t="s">
        <v>103</v>
      </c>
      <c r="E13" s="1467" t="s">
        <v>104</v>
      </c>
      <c r="F13" s="1468"/>
      <c r="G13" s="1469"/>
      <c r="H13" s="1451" t="s">
        <v>105</v>
      </c>
      <c r="I13" s="1434" t="s">
        <v>106</v>
      </c>
      <c r="J13" s="1435"/>
      <c r="K13" s="1435"/>
      <c r="L13" s="1435"/>
      <c r="M13" s="1435"/>
      <c r="N13" s="1435"/>
      <c r="O13" s="1435"/>
      <c r="P13" s="1435"/>
      <c r="Q13" s="1435"/>
      <c r="R13" s="1435"/>
      <c r="S13" s="1435"/>
      <c r="T13" s="1436"/>
      <c r="U13" s="1439" t="s">
        <v>107</v>
      </c>
      <c r="V13" s="1441" t="s">
        <v>108</v>
      </c>
      <c r="W13" s="1442" t="s">
        <v>109</v>
      </c>
      <c r="X13" s="1443"/>
      <c r="Y13" s="1443"/>
      <c r="Z13" s="1443"/>
      <c r="AA13" s="1443"/>
      <c r="AB13" s="1443"/>
      <c r="AC13" s="1444"/>
      <c r="AD13" s="1444"/>
      <c r="AE13" s="1444"/>
      <c r="AF13" s="1444"/>
      <c r="AG13" s="1444"/>
      <c r="AH13" s="1444"/>
      <c r="AI13" s="1444"/>
      <c r="AJ13" s="1444"/>
      <c r="AK13" s="1445" t="s">
        <v>110</v>
      </c>
      <c r="AL13" s="1446"/>
      <c r="AM13" s="1446"/>
      <c r="AN13" s="1446"/>
      <c r="AO13" s="1446"/>
      <c r="AP13" s="1446"/>
      <c r="AQ13" s="1446"/>
      <c r="AR13" s="1447"/>
      <c r="AS13" s="1431" t="s">
        <v>111</v>
      </c>
      <c r="AT13" s="1431" t="s">
        <v>112</v>
      </c>
      <c r="AU13" s="1431" t="s">
        <v>113</v>
      </c>
      <c r="AV13" s="1431" t="s">
        <v>114</v>
      </c>
      <c r="AW13" s="1431" t="s">
        <v>115</v>
      </c>
    </row>
    <row r="14" spans="1:50" ht="32.25" customHeight="1" thickBot="1">
      <c r="A14" s="182"/>
      <c r="B14" s="1464"/>
      <c r="C14" s="1466"/>
      <c r="D14" s="1464"/>
      <c r="E14" s="1470"/>
      <c r="F14" s="1471"/>
      <c r="G14" s="1472"/>
      <c r="H14" s="1452"/>
      <c r="I14" s="1433" t="s">
        <v>116</v>
      </c>
      <c r="J14" s="1433"/>
      <c r="K14" s="1433"/>
      <c r="L14" s="1433"/>
      <c r="M14" s="1434" t="s">
        <v>117</v>
      </c>
      <c r="N14" s="1435"/>
      <c r="O14" s="1435"/>
      <c r="P14" s="1435"/>
      <c r="Q14" s="1435"/>
      <c r="R14" s="1435"/>
      <c r="S14" s="1435"/>
      <c r="T14" s="1436"/>
      <c r="U14" s="1440"/>
      <c r="V14" s="1437"/>
      <c r="W14" s="1437" t="s">
        <v>118</v>
      </c>
      <c r="X14" s="1437" t="s">
        <v>119</v>
      </c>
      <c r="Y14" s="1437" t="s">
        <v>120</v>
      </c>
      <c r="Z14" s="1438" t="s">
        <v>121</v>
      </c>
      <c r="AA14" s="1425" t="s">
        <v>122</v>
      </c>
      <c r="AB14" s="1426" t="s">
        <v>123</v>
      </c>
      <c r="AC14" s="1427" t="s">
        <v>124</v>
      </c>
      <c r="AD14" s="1429" t="s">
        <v>125</v>
      </c>
      <c r="AE14" s="1409" t="s">
        <v>126</v>
      </c>
      <c r="AF14" s="1411" t="s">
        <v>127</v>
      </c>
      <c r="AG14" s="1412"/>
      <c r="AH14" s="1412"/>
      <c r="AI14" s="1412"/>
      <c r="AJ14" s="1412"/>
      <c r="AK14" s="1448"/>
      <c r="AL14" s="1449"/>
      <c r="AM14" s="1449"/>
      <c r="AN14" s="1449"/>
      <c r="AO14" s="1449"/>
      <c r="AP14" s="1449"/>
      <c r="AQ14" s="1449"/>
      <c r="AR14" s="1450"/>
      <c r="AS14" s="1432"/>
      <c r="AT14" s="1432"/>
      <c r="AU14" s="1432"/>
      <c r="AV14" s="1432"/>
      <c r="AW14" s="1432"/>
    </row>
    <row r="15" spans="1:50" ht="173.25" customHeight="1" thickBot="1">
      <c r="A15" s="182"/>
      <c r="B15" s="1464"/>
      <c r="C15" s="1466"/>
      <c r="D15" s="1464"/>
      <c r="E15" s="538" t="s">
        <v>128</v>
      </c>
      <c r="F15" s="538" t="s">
        <v>129</v>
      </c>
      <c r="G15" s="538" t="s">
        <v>130</v>
      </c>
      <c r="H15" s="1452"/>
      <c r="I15" s="541" t="s">
        <v>131</v>
      </c>
      <c r="J15" s="540" t="s">
        <v>132</v>
      </c>
      <c r="K15" s="537" t="s">
        <v>133</v>
      </c>
      <c r="L15" s="539" t="s">
        <v>134</v>
      </c>
      <c r="M15" s="538" t="s">
        <v>135</v>
      </c>
      <c r="N15" s="537" t="s">
        <v>136</v>
      </c>
      <c r="O15" s="537" t="s">
        <v>137</v>
      </c>
      <c r="P15" s="537" t="s">
        <v>138</v>
      </c>
      <c r="Q15" s="536" t="s">
        <v>136</v>
      </c>
      <c r="R15" s="535" t="s">
        <v>139</v>
      </c>
      <c r="S15" s="534" t="s">
        <v>140</v>
      </c>
      <c r="T15" s="533" t="s">
        <v>141</v>
      </c>
      <c r="U15" s="1440"/>
      <c r="V15" s="1437"/>
      <c r="W15" s="1437"/>
      <c r="X15" s="1437"/>
      <c r="Y15" s="1437"/>
      <c r="Z15" s="1438"/>
      <c r="AA15" s="1425"/>
      <c r="AB15" s="1426"/>
      <c r="AC15" s="1428"/>
      <c r="AD15" s="1430"/>
      <c r="AE15" s="1410"/>
      <c r="AF15" s="532" t="s">
        <v>142</v>
      </c>
      <c r="AG15" s="531" t="s">
        <v>143</v>
      </c>
      <c r="AH15" s="531" t="s">
        <v>144</v>
      </c>
      <c r="AI15" s="531" t="s">
        <v>145</v>
      </c>
      <c r="AJ15" s="531" t="s">
        <v>124</v>
      </c>
      <c r="AK15" s="530" t="s">
        <v>146</v>
      </c>
      <c r="AL15" s="530"/>
      <c r="AM15" s="529" t="s">
        <v>147</v>
      </c>
      <c r="AN15" s="530" t="s">
        <v>148</v>
      </c>
      <c r="AO15" s="530"/>
      <c r="AP15" s="529" t="s">
        <v>149</v>
      </c>
      <c r="AQ15" s="529" t="s">
        <v>150</v>
      </c>
      <c r="AR15" s="528" t="s">
        <v>151</v>
      </c>
      <c r="AS15" s="1432"/>
      <c r="AT15" s="1432"/>
      <c r="AU15" s="1432"/>
      <c r="AV15" s="1432"/>
      <c r="AW15" s="1432"/>
    </row>
    <row r="16" spans="1:50" ht="219" customHeight="1">
      <c r="A16" s="182"/>
      <c r="B16" s="1413" t="s">
        <v>152</v>
      </c>
      <c r="C16" s="1404" t="s">
        <v>153</v>
      </c>
      <c r="D16" s="1404">
        <v>1</v>
      </c>
      <c r="E16" s="1416" t="s">
        <v>154</v>
      </c>
      <c r="F16" s="1416" t="s">
        <v>155</v>
      </c>
      <c r="G16" s="527" t="s">
        <v>156</v>
      </c>
      <c r="H16" s="1404" t="s">
        <v>157</v>
      </c>
      <c r="I16" s="1419">
        <v>2</v>
      </c>
      <c r="J16" s="1422" t="s">
        <v>158</v>
      </c>
      <c r="K16" s="1394">
        <v>0.2</v>
      </c>
      <c r="L16" s="1401" t="s">
        <v>159</v>
      </c>
      <c r="M16" s="1404" t="s">
        <v>160</v>
      </c>
      <c r="N16" s="1390" t="str">
        <f>+IF(M16="","",IF(M16="N/A","",IF(OR(M16=$M$42,M16=$N$42),$L$42,IF(OR(M16=$M$43,M16=$N$43),$L$43,IF(OR(M16=$M$44,M16=$N$44),$L$44,IF(OR(M16=$M$45,M16=$N$45),$L$45,IF(OR(M16=$M$46,M16=$N$46),$L$46)))))))</f>
        <v/>
      </c>
      <c r="O16" s="1408" t="str">
        <f>+IF(M16="","",IF(M16="N/A","",IF(OR(M16=$M$42,M16=$N$42),$K$42,IF(OR(M16=$M$43,M16=$N$43),$K$43,IF(OR(M16=$M$44,M16=$N$44),$K$44,IF(OR(M16=$M$45,M16=$N$45),$K$45,IF(OR(M16=$M$46,M16=$N$46),$K$46)))))))</f>
        <v/>
      </c>
      <c r="P16" s="1404" t="s">
        <v>161</v>
      </c>
      <c r="Q16" s="1390">
        <v>0.4</v>
      </c>
      <c r="R16" s="1391" t="s">
        <v>162</v>
      </c>
      <c r="S16" s="1394">
        <v>0.4</v>
      </c>
      <c r="T16" s="1391" t="s">
        <v>163</v>
      </c>
      <c r="U16" s="1397" t="s">
        <v>164</v>
      </c>
      <c r="V16" s="520">
        <v>1</v>
      </c>
      <c r="W16" s="1400" t="s">
        <v>165</v>
      </c>
      <c r="X16" s="524" t="s">
        <v>166</v>
      </c>
      <c r="Y16" s="519" t="s">
        <v>167</v>
      </c>
      <c r="Z16" s="523" t="s">
        <v>168</v>
      </c>
      <c r="AA16" s="522" t="s">
        <v>169</v>
      </c>
      <c r="AB16" s="522" t="s">
        <v>170</v>
      </c>
      <c r="AC16" s="521" t="s">
        <v>171</v>
      </c>
      <c r="AD16" s="520" t="s">
        <v>172</v>
      </c>
      <c r="AE16" s="519" t="str">
        <f t="shared" ref="AE16:AE22" si="0">IF(OR(AD16="Preventivo",AD16="Detectivo"),"Probabilidad",IF(AD16="Correctivo","Impacto",""))</f>
        <v>Probabilidad</v>
      </c>
      <c r="AF16" s="519" t="s">
        <v>173</v>
      </c>
      <c r="AG16" s="519" t="str">
        <f t="shared" ref="AG16:AG22" si="1">IF(AND(AD16="Preventivo",AF16="Automático"),"50%",IF(AND(AD16="Preventivo",AF16="Manual"),"40%",IF(AND(AD16="Detectivo",AF16="Automático"),"40%",IF(AND(AD16="Detectivo",AF16="Manual"),"30%",IF(AND(AD16="Correctivo",AF16="Automático"),"35%",IF(AND(AD16="Correctivo",AF16="Manual"),"25%",""))))))</f>
        <v>30%</v>
      </c>
      <c r="AH16" s="519" t="s">
        <v>174</v>
      </c>
      <c r="AI16" s="519" t="s">
        <v>175</v>
      </c>
      <c r="AJ16" s="519" t="s">
        <v>176</v>
      </c>
      <c r="AK16" s="518">
        <f>IFERROR(IF(AE16="Probabilidad",(K16-(+K16*AG16)),IF(AE16="Impacto",KK16,"")),"")</f>
        <v>0.14000000000000001</v>
      </c>
      <c r="AL16" s="518">
        <f>+AK16</f>
        <v>0.14000000000000001</v>
      </c>
      <c r="AM16" s="515" t="str">
        <f t="shared" ref="AM16:AM22" si="2">IFERROR(IF(AK16="","",IF(AK16&lt;=0.2,"Muy Baja",IF(AK16&lt;=0.4,"Baja",IF(AK16&lt;=0.6,"Media",IF(AK16&lt;=0.8,"Alta","Muy Alta"))))),"")</f>
        <v>Muy Baja</v>
      </c>
      <c r="AN16" s="517">
        <f>IF(AE16='[2]FORMULAS '!$G$60,S16-(S16*AG16),S16)</f>
        <v>0.4</v>
      </c>
      <c r="AO16" s="517">
        <f>+AN16</f>
        <v>0.4</v>
      </c>
      <c r="AP16" s="516" t="str">
        <f t="shared" ref="AP16:AP22" si="3">+IF(AN16="","",IF(AN16=$L$42,$K$42,IF(AN16=$L$43,$K$43,IF(AN16=$L$44,$K$44,IF(AN16=$L$45,$K$45,IF(AN16=$L$46,$K$46))))))</f>
        <v>Menor</v>
      </c>
      <c r="AQ16" s="515" t="s">
        <v>177</v>
      </c>
      <c r="AR16" s="1374" t="s">
        <v>178</v>
      </c>
      <c r="AS16" s="1377" t="s">
        <v>179</v>
      </c>
      <c r="AT16" s="1378"/>
      <c r="AU16" s="1378"/>
      <c r="AV16" s="1379"/>
      <c r="AW16" s="1383" t="s">
        <v>180</v>
      </c>
      <c r="AX16" s="182"/>
    </row>
    <row r="17" spans="1:50" ht="219" customHeight="1">
      <c r="A17" s="182"/>
      <c r="B17" s="1414"/>
      <c r="C17" s="1405"/>
      <c r="D17" s="1405"/>
      <c r="E17" s="1417"/>
      <c r="F17" s="1417"/>
      <c r="G17" s="1385" t="s">
        <v>181</v>
      </c>
      <c r="H17" s="1405"/>
      <c r="I17" s="1420"/>
      <c r="J17" s="1423"/>
      <c r="K17" s="1395"/>
      <c r="L17" s="1402"/>
      <c r="M17" s="1405"/>
      <c r="N17" s="1344"/>
      <c r="O17" s="1347"/>
      <c r="P17" s="1405"/>
      <c r="Q17" s="1344"/>
      <c r="R17" s="1392"/>
      <c r="S17" s="1395"/>
      <c r="T17" s="1392"/>
      <c r="U17" s="1398"/>
      <c r="V17" s="511">
        <v>2</v>
      </c>
      <c r="W17" s="1350"/>
      <c r="X17" s="460" t="s">
        <v>166</v>
      </c>
      <c r="Y17" s="491" t="s">
        <v>182</v>
      </c>
      <c r="Z17" s="514" t="s">
        <v>183</v>
      </c>
      <c r="AA17" s="514" t="s">
        <v>184</v>
      </c>
      <c r="AB17" s="493" t="s">
        <v>185</v>
      </c>
      <c r="AC17" s="493" t="s">
        <v>186</v>
      </c>
      <c r="AD17" s="511" t="s">
        <v>172</v>
      </c>
      <c r="AE17" s="491" t="str">
        <f t="shared" si="0"/>
        <v>Probabilidad</v>
      </c>
      <c r="AF17" s="491" t="s">
        <v>173</v>
      </c>
      <c r="AG17" s="491" t="str">
        <f t="shared" si="1"/>
        <v>30%</v>
      </c>
      <c r="AH17" s="491" t="s">
        <v>174</v>
      </c>
      <c r="AI17" s="491" t="s">
        <v>175</v>
      </c>
      <c r="AJ17" s="491" t="s">
        <v>176</v>
      </c>
      <c r="AK17" s="490">
        <v>0.2</v>
      </c>
      <c r="AL17" s="490">
        <v>0.2</v>
      </c>
      <c r="AM17" s="509" t="str">
        <f t="shared" si="2"/>
        <v>Muy Baja</v>
      </c>
      <c r="AN17" s="488">
        <v>0.4</v>
      </c>
      <c r="AO17" s="488">
        <v>0.4</v>
      </c>
      <c r="AP17" s="510" t="str">
        <f t="shared" si="3"/>
        <v>Menor</v>
      </c>
      <c r="AQ17" s="509" t="s">
        <v>177</v>
      </c>
      <c r="AR17" s="1375"/>
      <c r="AS17" s="1380"/>
      <c r="AT17" s="1381"/>
      <c r="AU17" s="1381"/>
      <c r="AV17" s="1382"/>
      <c r="AW17" s="1384"/>
      <c r="AX17" s="182"/>
    </row>
    <row r="18" spans="1:50" ht="157.5" customHeight="1">
      <c r="A18" s="182"/>
      <c r="B18" s="1414"/>
      <c r="C18" s="1405"/>
      <c r="D18" s="1405"/>
      <c r="E18" s="1417"/>
      <c r="F18" s="1417"/>
      <c r="G18" s="1386"/>
      <c r="H18" s="1405"/>
      <c r="I18" s="1420"/>
      <c r="J18" s="1423"/>
      <c r="K18" s="1395"/>
      <c r="L18" s="1402"/>
      <c r="M18" s="1405"/>
      <c r="N18" s="1344"/>
      <c r="O18" s="1347"/>
      <c r="P18" s="1405"/>
      <c r="Q18" s="1344"/>
      <c r="R18" s="1392"/>
      <c r="S18" s="1395"/>
      <c r="T18" s="1392"/>
      <c r="U18" s="1398"/>
      <c r="V18" s="511">
        <v>3</v>
      </c>
      <c r="W18" s="1350"/>
      <c r="X18" s="460" t="s">
        <v>166</v>
      </c>
      <c r="Y18" s="494" t="s">
        <v>187</v>
      </c>
      <c r="Z18" s="513" t="s">
        <v>188</v>
      </c>
      <c r="AA18" s="512" t="s">
        <v>189</v>
      </c>
      <c r="AB18" s="512" t="s">
        <v>190</v>
      </c>
      <c r="AC18" s="493" t="s">
        <v>191</v>
      </c>
      <c r="AD18" s="511" t="s">
        <v>172</v>
      </c>
      <c r="AE18" s="491" t="str">
        <f t="shared" si="0"/>
        <v>Probabilidad</v>
      </c>
      <c r="AF18" s="491" t="s">
        <v>173</v>
      </c>
      <c r="AG18" s="491" t="str">
        <f t="shared" si="1"/>
        <v>30%</v>
      </c>
      <c r="AH18" s="491" t="s">
        <v>174</v>
      </c>
      <c r="AI18" s="491" t="s">
        <v>175</v>
      </c>
      <c r="AJ18" s="491" t="s">
        <v>176</v>
      </c>
      <c r="AK18" s="490">
        <v>0.14000000000000001</v>
      </c>
      <c r="AL18" s="490">
        <f>+AK18</f>
        <v>0.14000000000000001</v>
      </c>
      <c r="AM18" s="509" t="str">
        <f t="shared" si="2"/>
        <v>Muy Baja</v>
      </c>
      <c r="AN18" s="488">
        <v>0.4</v>
      </c>
      <c r="AO18" s="488">
        <v>0.4</v>
      </c>
      <c r="AP18" s="510" t="str">
        <f t="shared" si="3"/>
        <v>Menor</v>
      </c>
      <c r="AQ18" s="509" t="s">
        <v>177</v>
      </c>
      <c r="AR18" s="1375"/>
      <c r="AS18" s="1380"/>
      <c r="AT18" s="1381"/>
      <c r="AU18" s="1381"/>
      <c r="AV18" s="1382"/>
      <c r="AW18" s="1384"/>
      <c r="AX18" s="182"/>
    </row>
    <row r="19" spans="1:50" ht="268.5" customHeight="1" thickBot="1">
      <c r="A19" s="1407"/>
      <c r="B19" s="1414"/>
      <c r="C19" s="1406"/>
      <c r="D19" s="1406"/>
      <c r="E19" s="1418"/>
      <c r="F19" s="1418"/>
      <c r="G19" s="480" t="s">
        <v>192</v>
      </c>
      <c r="H19" s="1406"/>
      <c r="I19" s="1421"/>
      <c r="J19" s="1424"/>
      <c r="K19" s="1396"/>
      <c r="L19" s="1403"/>
      <c r="M19" s="1406"/>
      <c r="N19" s="1345"/>
      <c r="O19" s="1348"/>
      <c r="P19" s="1406"/>
      <c r="Q19" s="1345"/>
      <c r="R19" s="1393"/>
      <c r="S19" s="1396"/>
      <c r="T19" s="1393"/>
      <c r="U19" s="1399"/>
      <c r="V19" s="507">
        <v>4</v>
      </c>
      <c r="W19" s="1351"/>
      <c r="X19" s="483" t="s">
        <v>166</v>
      </c>
      <c r="Y19" s="480" t="s">
        <v>193</v>
      </c>
      <c r="Z19" s="508" t="s">
        <v>194</v>
      </c>
      <c r="AA19" s="480" t="s">
        <v>195</v>
      </c>
      <c r="AB19" s="480" t="s">
        <v>196</v>
      </c>
      <c r="AC19" s="479" t="s">
        <v>197</v>
      </c>
      <c r="AD19" s="507" t="s">
        <v>198</v>
      </c>
      <c r="AE19" s="478" t="str">
        <f t="shared" si="0"/>
        <v>Probabilidad</v>
      </c>
      <c r="AF19" s="478" t="s">
        <v>173</v>
      </c>
      <c r="AG19" s="478" t="str">
        <f t="shared" si="1"/>
        <v>40%</v>
      </c>
      <c r="AH19" s="478" t="s">
        <v>174</v>
      </c>
      <c r="AI19" s="478" t="s">
        <v>175</v>
      </c>
      <c r="AJ19" s="478" t="s">
        <v>176</v>
      </c>
      <c r="AK19" s="477">
        <v>0.06</v>
      </c>
      <c r="AL19" s="477">
        <f>+AK19</f>
        <v>0.06</v>
      </c>
      <c r="AM19" s="505" t="str">
        <f t="shared" si="2"/>
        <v>Muy Baja</v>
      </c>
      <c r="AN19" s="475">
        <v>0.4</v>
      </c>
      <c r="AO19" s="475">
        <v>0.4</v>
      </c>
      <c r="AP19" s="506" t="str">
        <f t="shared" si="3"/>
        <v>Menor</v>
      </c>
      <c r="AQ19" s="505" t="s">
        <v>177</v>
      </c>
      <c r="AR19" s="1376"/>
      <c r="AS19" s="1380"/>
      <c r="AT19" s="1381"/>
      <c r="AU19" s="1381"/>
      <c r="AV19" s="1382"/>
      <c r="AW19" s="1384"/>
      <c r="AX19" s="182"/>
    </row>
    <row r="20" spans="1:50" ht="291" customHeight="1" thickTop="1">
      <c r="A20" s="1407"/>
      <c r="B20" s="1414"/>
      <c r="C20" s="1349" t="s">
        <v>153</v>
      </c>
      <c r="D20" s="1365">
        <v>2</v>
      </c>
      <c r="E20" s="1365" t="s">
        <v>154</v>
      </c>
      <c r="F20" s="1387" t="s">
        <v>199</v>
      </c>
      <c r="G20" s="1387" t="s">
        <v>200</v>
      </c>
      <c r="H20" s="1365" t="s">
        <v>157</v>
      </c>
      <c r="I20" s="1368">
        <v>1000</v>
      </c>
      <c r="J20" s="1371" t="s">
        <v>201</v>
      </c>
      <c r="K20" s="1343">
        <v>0.8</v>
      </c>
      <c r="L20" s="1355" t="s">
        <v>202</v>
      </c>
      <c r="M20" s="1349" t="s">
        <v>160</v>
      </c>
      <c r="N20" s="1343"/>
      <c r="O20" s="1346"/>
      <c r="P20" s="1349" t="s">
        <v>203</v>
      </c>
      <c r="Q20" s="1343">
        <v>0.6</v>
      </c>
      <c r="R20" s="1352" t="s">
        <v>204</v>
      </c>
      <c r="S20" s="1343">
        <v>0.6</v>
      </c>
      <c r="T20" s="1352" t="s">
        <v>204</v>
      </c>
      <c r="U20" s="1355" t="s">
        <v>205</v>
      </c>
      <c r="V20" s="501">
        <v>1</v>
      </c>
      <c r="W20" s="1358" t="s">
        <v>206</v>
      </c>
      <c r="X20" s="504" t="s">
        <v>207</v>
      </c>
      <c r="Y20" s="502" t="s">
        <v>208</v>
      </c>
      <c r="Z20" s="504" t="s">
        <v>209</v>
      </c>
      <c r="AA20" s="503" t="s">
        <v>210</v>
      </c>
      <c r="AB20" s="503" t="s">
        <v>211</v>
      </c>
      <c r="AC20" s="502" t="s">
        <v>212</v>
      </c>
      <c r="AD20" s="500" t="s">
        <v>172</v>
      </c>
      <c r="AE20" s="500" t="str">
        <f t="shared" si="0"/>
        <v>Probabilidad</v>
      </c>
      <c r="AF20" s="500" t="s">
        <v>173</v>
      </c>
      <c r="AG20" s="501" t="str">
        <f t="shared" si="1"/>
        <v>30%</v>
      </c>
      <c r="AH20" s="500" t="s">
        <v>174</v>
      </c>
      <c r="AI20" s="500" t="s">
        <v>175</v>
      </c>
      <c r="AJ20" s="500" t="s">
        <v>176</v>
      </c>
      <c r="AK20" s="499">
        <v>0.56000000000000005</v>
      </c>
      <c r="AL20" s="499">
        <f>+AK20</f>
        <v>0.56000000000000005</v>
      </c>
      <c r="AM20" s="498" t="str">
        <f t="shared" si="2"/>
        <v>Media</v>
      </c>
      <c r="AN20" s="497">
        <v>0.6</v>
      </c>
      <c r="AO20" s="497">
        <v>0.6</v>
      </c>
      <c r="AP20" s="496" t="str">
        <f t="shared" si="3"/>
        <v xml:space="preserve">Moderado </v>
      </c>
      <c r="AQ20" s="495" t="s">
        <v>204</v>
      </c>
      <c r="AR20" s="1360" t="s">
        <v>213</v>
      </c>
      <c r="AS20" s="1363" t="s">
        <v>214</v>
      </c>
      <c r="AT20" s="1363"/>
      <c r="AU20" s="1363"/>
      <c r="AV20" s="1363"/>
      <c r="AW20" s="1340" t="s">
        <v>215</v>
      </c>
    </row>
    <row r="21" spans="1:50" ht="132.75" customHeight="1">
      <c r="A21" s="1407"/>
      <c r="B21" s="1414"/>
      <c r="C21" s="1350"/>
      <c r="D21" s="1366"/>
      <c r="E21" s="1366"/>
      <c r="F21" s="1388"/>
      <c r="G21" s="1388"/>
      <c r="H21" s="1366"/>
      <c r="I21" s="1369"/>
      <c r="J21" s="1372"/>
      <c r="K21" s="1344"/>
      <c r="L21" s="1356"/>
      <c r="M21" s="1350"/>
      <c r="N21" s="1344"/>
      <c r="O21" s="1347"/>
      <c r="P21" s="1350"/>
      <c r="Q21" s="1344"/>
      <c r="R21" s="1353"/>
      <c r="S21" s="1344"/>
      <c r="T21" s="1353"/>
      <c r="U21" s="1356"/>
      <c r="V21" s="492">
        <v>2</v>
      </c>
      <c r="W21" s="1359"/>
      <c r="X21" s="1000" t="s">
        <v>206</v>
      </c>
      <c r="Y21" s="493" t="s">
        <v>216</v>
      </c>
      <c r="Z21" s="1000" t="s">
        <v>217</v>
      </c>
      <c r="AA21" s="494" t="s">
        <v>218</v>
      </c>
      <c r="AB21" s="494" t="s">
        <v>219</v>
      </c>
      <c r="AC21" s="493" t="s">
        <v>220</v>
      </c>
      <c r="AD21" s="491" t="s">
        <v>172</v>
      </c>
      <c r="AE21" s="491" t="str">
        <f t="shared" si="0"/>
        <v>Probabilidad</v>
      </c>
      <c r="AF21" s="491" t="s">
        <v>173</v>
      </c>
      <c r="AG21" s="492" t="str">
        <f t="shared" si="1"/>
        <v>30%</v>
      </c>
      <c r="AH21" s="491" t="s">
        <v>174</v>
      </c>
      <c r="AI21" s="491" t="s">
        <v>175</v>
      </c>
      <c r="AJ21" s="491" t="s">
        <v>176</v>
      </c>
      <c r="AK21" s="490">
        <v>0.39</v>
      </c>
      <c r="AL21" s="490">
        <v>0.39</v>
      </c>
      <c r="AM21" s="489" t="str">
        <f t="shared" si="2"/>
        <v>Baja</v>
      </c>
      <c r="AN21" s="488">
        <v>0.6</v>
      </c>
      <c r="AO21" s="488">
        <v>0.6</v>
      </c>
      <c r="AP21" s="487" t="str">
        <f t="shared" si="3"/>
        <v xml:space="preserve">Moderado </v>
      </c>
      <c r="AQ21" s="486" t="s">
        <v>204</v>
      </c>
      <c r="AR21" s="1361"/>
      <c r="AS21" s="1363"/>
      <c r="AT21" s="1363"/>
      <c r="AU21" s="1363"/>
      <c r="AV21" s="1363"/>
      <c r="AW21" s="1341"/>
    </row>
    <row r="22" spans="1:50" ht="239.25" customHeight="1" thickBot="1">
      <c r="A22" s="1407"/>
      <c r="B22" s="1415"/>
      <c r="C22" s="1351"/>
      <c r="D22" s="1367"/>
      <c r="E22" s="1367"/>
      <c r="F22" s="1389"/>
      <c r="G22" s="1389"/>
      <c r="H22" s="1367"/>
      <c r="I22" s="1370"/>
      <c r="J22" s="1373"/>
      <c r="K22" s="1345"/>
      <c r="L22" s="1357"/>
      <c r="M22" s="1351"/>
      <c r="N22" s="1345"/>
      <c r="O22" s="1348"/>
      <c r="P22" s="1351"/>
      <c r="Q22" s="1345"/>
      <c r="R22" s="1354"/>
      <c r="S22" s="1345"/>
      <c r="T22" s="1354"/>
      <c r="U22" s="1357"/>
      <c r="V22" s="484">
        <v>3</v>
      </c>
      <c r="W22" s="1232" t="s">
        <v>165</v>
      </c>
      <c r="X22" s="1232" t="s">
        <v>221</v>
      </c>
      <c r="Y22" s="479" t="s">
        <v>222</v>
      </c>
      <c r="Z22" s="747" t="s">
        <v>223</v>
      </c>
      <c r="AA22" s="481" t="s">
        <v>224</v>
      </c>
      <c r="AB22" s="480" t="s">
        <v>225</v>
      </c>
      <c r="AC22" s="479" t="s">
        <v>226</v>
      </c>
      <c r="AD22" s="478" t="s">
        <v>172</v>
      </c>
      <c r="AE22" s="478" t="str">
        <f t="shared" si="0"/>
        <v>Probabilidad</v>
      </c>
      <c r="AF22" s="478" t="s">
        <v>173</v>
      </c>
      <c r="AG22" s="478" t="str">
        <f t="shared" si="1"/>
        <v>30%</v>
      </c>
      <c r="AH22" s="478" t="s">
        <v>174</v>
      </c>
      <c r="AI22" s="478" t="s">
        <v>175</v>
      </c>
      <c r="AJ22" s="478" t="s">
        <v>176</v>
      </c>
      <c r="AK22" s="477">
        <v>0.27</v>
      </c>
      <c r="AL22" s="477">
        <f>+AK22</f>
        <v>0.27</v>
      </c>
      <c r="AM22" s="476" t="str">
        <f t="shared" si="2"/>
        <v>Baja</v>
      </c>
      <c r="AN22" s="475">
        <v>0.6</v>
      </c>
      <c r="AO22" s="475">
        <v>0.6</v>
      </c>
      <c r="AP22" s="474" t="str">
        <f t="shared" si="3"/>
        <v xml:space="preserve">Moderado </v>
      </c>
      <c r="AQ22" s="473" t="s">
        <v>204</v>
      </c>
      <c r="AR22" s="1362"/>
      <c r="AS22" s="1364"/>
      <c r="AT22" s="1364"/>
      <c r="AU22" s="1364"/>
      <c r="AV22" s="1364"/>
      <c r="AW22" s="1342"/>
    </row>
    <row r="23" spans="1:50" ht="132.75" customHeight="1" thickTop="1">
      <c r="A23" s="182"/>
      <c r="B23" s="351"/>
      <c r="C23" s="352"/>
      <c r="D23" s="352"/>
      <c r="E23" s="352"/>
      <c r="F23" s="352"/>
      <c r="G23" s="352"/>
      <c r="H23" s="352"/>
      <c r="I23" s="353"/>
      <c r="K23" s="355"/>
      <c r="L23" s="464"/>
      <c r="M23" s="354"/>
      <c r="N23" s="355"/>
      <c r="O23" s="353"/>
      <c r="P23" s="356"/>
      <c r="Q23" s="355"/>
      <c r="R23" s="353"/>
      <c r="S23" s="355"/>
      <c r="T23" s="353"/>
      <c r="U23" s="357"/>
      <c r="V23" s="467"/>
      <c r="W23" s="182"/>
      <c r="X23" s="471"/>
      <c r="Y23" s="462"/>
      <c r="Z23" s="471"/>
      <c r="AA23" s="462"/>
      <c r="AB23" s="462"/>
      <c r="AC23" s="461"/>
      <c r="AD23" s="470"/>
      <c r="AE23" s="470"/>
      <c r="AF23" s="470"/>
      <c r="AG23" s="470"/>
      <c r="AH23" s="470"/>
      <c r="AI23" s="470"/>
      <c r="AJ23" s="470"/>
      <c r="AK23" s="469"/>
      <c r="AL23" s="469"/>
      <c r="AM23" s="466"/>
      <c r="AN23" s="468"/>
      <c r="AO23" s="468"/>
      <c r="AP23" s="467"/>
      <c r="AQ23" s="466"/>
      <c r="AR23" s="182"/>
      <c r="AS23" s="182"/>
      <c r="AT23" s="182"/>
      <c r="AU23" s="182"/>
      <c r="AV23" s="182"/>
      <c r="AW23" s="182"/>
    </row>
    <row r="24" spans="1:50" ht="132.75" customHeight="1">
      <c r="A24" s="182"/>
      <c r="B24" s="351"/>
      <c r="C24" s="352"/>
      <c r="D24" s="352"/>
      <c r="E24" s="352"/>
      <c r="F24" s="352"/>
      <c r="G24" s="352"/>
      <c r="H24" s="352"/>
      <c r="I24" s="353"/>
      <c r="J24" s="354"/>
      <c r="K24" s="355"/>
      <c r="L24" s="464"/>
      <c r="M24" s="352"/>
      <c r="N24" s="355"/>
      <c r="O24" s="353"/>
      <c r="P24" s="356"/>
      <c r="Q24" s="355"/>
      <c r="R24" s="353"/>
      <c r="S24" s="355"/>
      <c r="T24" s="353"/>
      <c r="U24" s="357"/>
      <c r="V24" s="467"/>
      <c r="W24" s="182"/>
      <c r="X24" s="471"/>
      <c r="Y24" s="462"/>
      <c r="Z24" s="471"/>
      <c r="AA24" s="462"/>
      <c r="AB24" s="462"/>
      <c r="AC24" s="461"/>
      <c r="AD24" s="470"/>
      <c r="AE24" s="470"/>
      <c r="AF24" s="470"/>
      <c r="AG24" s="470"/>
      <c r="AH24" s="470"/>
      <c r="AI24" s="470"/>
      <c r="AJ24" s="470"/>
      <c r="AK24" s="469"/>
      <c r="AL24" s="469"/>
      <c r="AM24" s="466"/>
      <c r="AN24" s="468"/>
      <c r="AO24" s="468"/>
      <c r="AP24" s="467"/>
      <c r="AQ24" s="466"/>
      <c r="AR24" s="182"/>
      <c r="AS24" s="182"/>
      <c r="AT24" s="182"/>
      <c r="AU24" s="182"/>
      <c r="AV24" s="182"/>
      <c r="AW24" s="182"/>
    </row>
    <row r="25" spans="1:50" ht="30" customHeight="1">
      <c r="A25" s="182"/>
      <c r="B25" s="1327" t="s">
        <v>227</v>
      </c>
      <c r="C25" s="1327"/>
      <c r="D25" s="1327"/>
      <c r="E25" s="1327"/>
      <c r="F25" s="1327"/>
      <c r="G25" s="1327"/>
      <c r="H25" s="1327"/>
      <c r="I25" s="182"/>
      <c r="J25" s="182"/>
      <c r="K25" s="182"/>
      <c r="L25" s="464"/>
      <c r="M25" s="182"/>
      <c r="N25" s="182"/>
      <c r="O25" s="182"/>
      <c r="P25" s="182"/>
      <c r="Q25" s="182"/>
      <c r="R25" s="182"/>
      <c r="S25" s="182"/>
      <c r="T25" s="182"/>
      <c r="U25" s="1328" t="str">
        <f>IFERROR(IF(OR(AND(L25="Muy Baja",T25="Leve"),AND(L25="Muy Baja",T25="Menor"),AND(L25="Baja",T25="Leve")),"BAJO",IF(OR(AND(L25="Muy baja",T25="Moderado"),AND(L25="Baja",T25="Menor"),AND(L25="Baja",T25="Moderado"),AND(L25="Media",T25="Leve"),AND(L25="Media",T25="Menor"),AND(L25="Media",T25="Moderado"),AND(L25="Alta",T25="Leve"),AND(L25="Alta",T25="Menor")),"MODERADO",IF(OR(AND(L25="Muy Baja",T25="Mayor"),AND(L25="Baja",T25="Mayor"),AND(L25="Media",T25="Mayor"),AND(L25="Alta",T25="Moderado"),AND(L25="Alta",T25="Mayor"),AND(L25="Muy Alta",T25="Leve"),AND(L25="Muy Alta",T25="Menor"),AND(L25="Muy Alta",T25="Moderado"),AND(L25="Muy Alta",T25="Mayor")),"ALTO",IF(OR(AND(L25="Muy Baja",T25="Catastrófico"),AND(L25="Baja",T25="Catastrófico"),AND(L25="Media",T25="Catastrófico"),AND(L25="Alta",T25="Catastrófico"),AND(L25="Muy Alta",T25="Catastrófico")),"EXTREMO","")))),"")</f>
        <v/>
      </c>
      <c r="V25" s="182"/>
      <c r="W25" s="182"/>
      <c r="X25" s="182"/>
      <c r="Y25" s="182"/>
      <c r="Z25" s="182"/>
      <c r="AA25" s="182"/>
      <c r="AB25" s="182"/>
      <c r="AC25" s="182"/>
      <c r="AD25" s="182"/>
      <c r="AE25" s="182"/>
      <c r="AF25" s="182"/>
      <c r="AG25" s="182"/>
      <c r="AH25" s="182"/>
      <c r="AI25" s="182"/>
      <c r="AJ25" s="182"/>
      <c r="AK25" s="182"/>
      <c r="AL25" s="182"/>
      <c r="AM25" s="182"/>
      <c r="AN25" s="182"/>
      <c r="AO25" s="182"/>
      <c r="AP25" s="182"/>
      <c r="AQ25" s="182"/>
      <c r="AR25" s="182"/>
      <c r="AS25" s="182"/>
      <c r="AT25" s="182"/>
      <c r="AU25" s="182"/>
      <c r="AV25" s="182"/>
      <c r="AW25" s="182"/>
    </row>
    <row r="26" spans="1:50" ht="33.75" customHeight="1">
      <c r="A26" s="182"/>
      <c r="B26" s="465" t="s">
        <v>228</v>
      </c>
      <c r="C26" s="1327" t="s">
        <v>229</v>
      </c>
      <c r="D26" s="1327"/>
      <c r="E26" s="1327"/>
      <c r="F26" s="1327"/>
      <c r="G26" s="1327"/>
      <c r="H26" s="1327"/>
      <c r="I26" s="182"/>
      <c r="J26" s="182"/>
      <c r="K26" s="182"/>
      <c r="L26" s="464"/>
      <c r="M26" s="182"/>
      <c r="N26" s="182"/>
      <c r="O26" s="182"/>
      <c r="P26" s="182"/>
      <c r="Q26" s="182"/>
      <c r="R26" s="182"/>
      <c r="S26" s="182"/>
      <c r="T26" s="182"/>
      <c r="U26" s="1328"/>
      <c r="V26" s="182"/>
      <c r="W26" s="182"/>
      <c r="X26" s="182"/>
      <c r="Y26" s="182"/>
      <c r="Z26" s="182"/>
      <c r="AA26" s="182"/>
      <c r="AB26" s="182"/>
      <c r="AC26" s="182"/>
      <c r="AD26" s="182"/>
      <c r="AE26" s="182"/>
      <c r="AF26" s="182"/>
      <c r="AG26" s="182"/>
      <c r="AH26" s="182"/>
      <c r="AI26" s="182"/>
      <c r="AJ26" s="182"/>
      <c r="AK26" s="182"/>
      <c r="AL26" s="182"/>
      <c r="AM26" s="182"/>
      <c r="AN26" s="182"/>
      <c r="AO26" s="182"/>
      <c r="AP26" s="182"/>
      <c r="AQ26" s="182"/>
      <c r="AR26" s="182"/>
      <c r="AS26" s="182"/>
      <c r="AT26" s="182"/>
      <c r="AU26" s="182"/>
      <c r="AV26" s="182"/>
      <c r="AW26" s="182"/>
    </row>
    <row r="27" spans="1:50" ht="409.6" customHeight="1">
      <c r="A27" s="182"/>
      <c r="B27" s="1329" t="s">
        <v>230</v>
      </c>
      <c r="C27" s="1331" t="s">
        <v>231</v>
      </c>
      <c r="D27" s="1332"/>
      <c r="E27" s="1332"/>
      <c r="F27" s="1332"/>
      <c r="G27" s="1332"/>
      <c r="H27" s="1333"/>
      <c r="I27" s="182"/>
      <c r="J27" s="182"/>
      <c r="K27" s="182"/>
      <c r="L27" s="182"/>
      <c r="M27" s="182"/>
      <c r="N27" s="182"/>
      <c r="O27" s="182"/>
      <c r="P27" s="182"/>
      <c r="Q27" s="182"/>
      <c r="R27" s="182"/>
      <c r="S27" s="182"/>
      <c r="T27" s="182"/>
      <c r="U27" s="182"/>
      <c r="V27" s="182"/>
      <c r="W27" s="182"/>
      <c r="X27" s="182"/>
      <c r="Y27" s="182"/>
      <c r="Z27" s="182"/>
      <c r="AA27" s="182"/>
      <c r="AB27" s="182"/>
      <c r="AC27" s="182"/>
      <c r="AD27" s="182"/>
      <c r="AE27" s="182"/>
      <c r="AF27" s="182"/>
      <c r="AG27" s="182"/>
      <c r="AH27" s="182"/>
      <c r="AI27" s="182"/>
      <c r="AJ27" s="182"/>
      <c r="AK27" s="182"/>
      <c r="AL27" s="182"/>
      <c r="AM27" s="182"/>
      <c r="AN27" s="463"/>
      <c r="AO27" s="182"/>
      <c r="AP27" s="182"/>
      <c r="AQ27" s="182"/>
      <c r="AR27" s="182"/>
      <c r="AS27" s="182"/>
      <c r="AT27" s="182"/>
      <c r="AU27" s="182"/>
      <c r="AV27" s="182"/>
      <c r="AW27" s="182"/>
    </row>
    <row r="28" spans="1:50" ht="123" customHeight="1">
      <c r="A28" s="182"/>
      <c r="B28" s="1330"/>
      <c r="C28" s="1334"/>
      <c r="D28" s="1335"/>
      <c r="E28" s="1335"/>
      <c r="F28" s="1335"/>
      <c r="G28" s="1335"/>
      <c r="H28" s="1336"/>
      <c r="I28" s="182"/>
      <c r="J28" s="182"/>
      <c r="K28" s="182"/>
      <c r="L28" s="182"/>
      <c r="M28" s="182"/>
      <c r="N28" s="182"/>
      <c r="O28" s="182"/>
      <c r="P28" s="182"/>
      <c r="Q28" s="182"/>
      <c r="R28" s="182"/>
      <c r="S28" s="182"/>
      <c r="T28" s="182"/>
      <c r="U28" s="182"/>
      <c r="V28" s="182"/>
      <c r="W28" s="182"/>
      <c r="X28" s="182"/>
      <c r="Y28" s="182"/>
      <c r="AA28" s="461"/>
      <c r="AB28" s="462"/>
      <c r="AC28" s="462"/>
      <c r="AD28" s="461"/>
      <c r="AI28" s="182"/>
      <c r="AJ28" s="182"/>
      <c r="AK28" s="182"/>
      <c r="AL28" s="182"/>
      <c r="AM28" s="182"/>
      <c r="AN28" s="182"/>
      <c r="AO28" s="182"/>
      <c r="AP28" s="182"/>
      <c r="AQ28" s="182"/>
      <c r="AR28" s="182"/>
      <c r="AS28" s="182"/>
      <c r="AT28" s="182"/>
      <c r="AU28" s="182"/>
      <c r="AV28" s="182"/>
      <c r="AW28" s="182"/>
    </row>
    <row r="29" spans="1:50" ht="109.5" customHeight="1">
      <c r="A29" s="182"/>
      <c r="B29" s="460" t="s">
        <v>232</v>
      </c>
      <c r="C29" s="1337" t="s">
        <v>233</v>
      </c>
      <c r="D29" s="1338"/>
      <c r="E29" s="1338"/>
      <c r="F29" s="1338"/>
      <c r="G29" s="1338"/>
      <c r="H29" s="1339"/>
      <c r="I29" s="182"/>
      <c r="J29" s="182"/>
      <c r="K29" s="182"/>
      <c r="L29" s="182"/>
      <c r="M29" s="182"/>
      <c r="N29" s="182"/>
      <c r="O29" s="182"/>
      <c r="P29" s="182"/>
      <c r="Q29" s="182"/>
      <c r="R29" s="182"/>
      <c r="S29" s="182"/>
      <c r="T29" s="182"/>
      <c r="U29" s="182"/>
      <c r="V29" s="182"/>
      <c r="W29" s="182"/>
      <c r="X29" s="182"/>
      <c r="Y29" s="182"/>
      <c r="AI29" s="182"/>
      <c r="AJ29" s="182"/>
      <c r="AK29" s="182"/>
      <c r="AL29" s="182"/>
      <c r="AM29" s="182"/>
      <c r="AN29" s="182"/>
      <c r="AO29" s="182"/>
      <c r="AP29" s="182"/>
      <c r="AQ29" s="182"/>
      <c r="AR29" s="182"/>
      <c r="AS29" s="182"/>
      <c r="AT29" s="182"/>
      <c r="AU29" s="182"/>
      <c r="AV29" s="182"/>
      <c r="AW29" s="182"/>
    </row>
    <row r="30" spans="1:50">
      <c r="A30" s="182"/>
      <c r="B30" s="182"/>
      <c r="C30" s="182"/>
      <c r="D30" s="182"/>
      <c r="E30" s="182"/>
      <c r="F30" s="182"/>
      <c r="G30" s="182"/>
      <c r="H30" s="182"/>
      <c r="I30" s="182"/>
      <c r="J30" s="182"/>
      <c r="K30" s="182"/>
      <c r="L30" s="182"/>
      <c r="M30" s="182"/>
      <c r="N30" s="182"/>
      <c r="O30" s="182"/>
      <c r="P30" s="182"/>
      <c r="Q30" s="182"/>
      <c r="R30" s="182"/>
      <c r="S30" s="182"/>
      <c r="T30" s="182"/>
      <c r="AI30" s="182"/>
      <c r="AJ30" s="182"/>
      <c r="AK30" s="182"/>
      <c r="AL30" s="182"/>
      <c r="AM30" s="182"/>
      <c r="AN30" s="182"/>
      <c r="AO30" s="182"/>
      <c r="AP30" s="182"/>
      <c r="AQ30" s="182"/>
      <c r="AR30" s="182"/>
      <c r="AS30" s="182"/>
      <c r="AT30" s="182"/>
      <c r="AU30" s="182"/>
      <c r="AV30" s="182"/>
      <c r="AW30" s="182"/>
    </row>
    <row r="31" spans="1:50">
      <c r="A31" s="182"/>
      <c r="B31" s="182"/>
      <c r="C31" s="182"/>
      <c r="D31" s="182"/>
      <c r="E31" s="182"/>
      <c r="F31" s="182"/>
      <c r="G31" s="182"/>
      <c r="H31" s="182"/>
      <c r="I31" s="182"/>
      <c r="J31" s="182"/>
      <c r="K31" s="182"/>
      <c r="L31" s="182"/>
      <c r="M31" s="182"/>
      <c r="N31" s="182"/>
      <c r="O31" s="182"/>
      <c r="P31" s="182"/>
      <c r="Q31" s="182"/>
      <c r="R31" s="182"/>
      <c r="S31" s="182"/>
      <c r="T31" s="182"/>
      <c r="AI31" s="182"/>
      <c r="AJ31" s="182"/>
      <c r="AK31" s="182"/>
      <c r="AL31" s="182"/>
      <c r="AM31" s="182"/>
      <c r="AN31" s="182"/>
      <c r="AO31" s="182"/>
      <c r="AP31" s="182"/>
      <c r="AQ31" s="182"/>
      <c r="AR31" s="182"/>
      <c r="AS31" s="182"/>
      <c r="AT31" s="182"/>
      <c r="AU31" s="182"/>
      <c r="AV31" s="182"/>
      <c r="AW31" s="182"/>
    </row>
    <row r="32" spans="1:50">
      <c r="A32" s="182"/>
      <c r="B32" s="182"/>
      <c r="C32" s="182"/>
      <c r="D32" s="182"/>
      <c r="E32" s="182"/>
      <c r="F32" s="182"/>
      <c r="G32" s="182"/>
      <c r="H32" s="182"/>
      <c r="I32" s="182"/>
      <c r="J32" s="182"/>
      <c r="K32" s="182"/>
      <c r="L32" s="182"/>
      <c r="M32" s="182"/>
      <c r="N32" s="182"/>
      <c r="O32" s="182"/>
      <c r="P32" s="182"/>
      <c r="Q32" s="182"/>
      <c r="R32" s="182"/>
      <c r="S32" s="182"/>
      <c r="T32" s="182"/>
      <c r="AI32" s="182"/>
      <c r="AJ32" s="182"/>
      <c r="AK32" s="182"/>
      <c r="AL32" s="182"/>
      <c r="AM32" s="182"/>
      <c r="AN32" s="182"/>
      <c r="AO32" s="182"/>
      <c r="AP32" s="182"/>
      <c r="AQ32" s="182"/>
      <c r="AR32" s="182"/>
      <c r="AS32" s="182"/>
      <c r="AT32" s="182"/>
      <c r="AU32" s="182"/>
      <c r="AV32" s="182"/>
      <c r="AW32" s="182"/>
    </row>
    <row r="33" spans="1:49">
      <c r="A33" s="182"/>
      <c r="B33" s="182"/>
      <c r="C33" s="182"/>
      <c r="D33" s="182"/>
      <c r="E33" s="182"/>
      <c r="F33" s="182"/>
      <c r="G33" s="182"/>
      <c r="H33" s="182"/>
      <c r="I33" s="182"/>
      <c r="J33" s="182"/>
      <c r="K33" s="182"/>
      <c r="L33" s="182"/>
      <c r="M33" s="182"/>
      <c r="N33" s="182"/>
      <c r="O33" s="182"/>
      <c r="P33" s="182"/>
      <c r="Q33" s="182"/>
      <c r="R33" s="182"/>
      <c r="S33" s="182"/>
      <c r="T33" s="182"/>
      <c r="AI33" s="182"/>
      <c r="AJ33" s="182"/>
      <c r="AK33" s="182"/>
      <c r="AL33" s="182"/>
      <c r="AM33" s="182"/>
      <c r="AN33" s="182"/>
      <c r="AO33" s="182"/>
      <c r="AP33" s="182"/>
      <c r="AQ33" s="182"/>
      <c r="AR33" s="182"/>
      <c r="AS33" s="182"/>
      <c r="AT33" s="182"/>
      <c r="AU33" s="182"/>
      <c r="AV33" s="182"/>
      <c r="AW33" s="182"/>
    </row>
    <row r="34" spans="1:49">
      <c r="A34" s="182"/>
      <c r="B34" s="182"/>
      <c r="C34" s="182"/>
      <c r="D34" s="182"/>
      <c r="E34" s="182"/>
      <c r="F34" s="182"/>
      <c r="G34" s="182"/>
      <c r="H34" s="182"/>
      <c r="I34" s="182"/>
      <c r="J34" s="182"/>
      <c r="K34" s="182"/>
      <c r="L34" s="182"/>
      <c r="M34" s="182"/>
      <c r="N34" s="182"/>
      <c r="O34" s="182"/>
      <c r="P34" s="182"/>
      <c r="Q34" s="182"/>
      <c r="R34" s="182"/>
      <c r="S34" s="182"/>
      <c r="T34" s="182"/>
      <c r="AI34" s="182"/>
      <c r="AJ34" s="182"/>
      <c r="AK34" s="182"/>
      <c r="AL34" s="182"/>
      <c r="AM34" s="182"/>
      <c r="AN34" s="182"/>
      <c r="AO34" s="182"/>
      <c r="AP34" s="182"/>
      <c r="AQ34" s="182"/>
      <c r="AR34" s="182"/>
      <c r="AS34" s="182"/>
      <c r="AT34" s="182"/>
      <c r="AU34" s="182"/>
      <c r="AV34" s="182"/>
      <c r="AW34" s="182"/>
    </row>
    <row r="35" spans="1:49">
      <c r="A35" s="182"/>
      <c r="B35" s="182"/>
      <c r="C35" s="182"/>
      <c r="D35" s="182"/>
      <c r="E35" s="182"/>
      <c r="F35" s="182"/>
      <c r="G35" s="182"/>
      <c r="H35" s="182"/>
      <c r="I35" s="182"/>
      <c r="J35" s="182"/>
      <c r="K35" s="182"/>
      <c r="L35" s="182"/>
      <c r="M35" s="182"/>
      <c r="N35" s="182"/>
      <c r="O35" s="182"/>
      <c r="P35" s="182"/>
      <c r="Q35" s="182"/>
      <c r="R35" s="182"/>
      <c r="S35" s="182"/>
      <c r="T35" s="182"/>
      <c r="AI35" s="182"/>
      <c r="AJ35" s="182"/>
      <c r="AK35" s="182"/>
      <c r="AL35" s="182"/>
      <c r="AM35" s="182"/>
      <c r="AN35" s="182"/>
      <c r="AO35" s="182"/>
      <c r="AP35" s="182"/>
      <c r="AQ35" s="182"/>
      <c r="AR35" s="182"/>
      <c r="AS35" s="182"/>
      <c r="AT35" s="182"/>
      <c r="AU35" s="182"/>
      <c r="AV35" s="182"/>
      <c r="AW35" s="182"/>
    </row>
    <row r="36" spans="1:49">
      <c r="A36" s="182"/>
      <c r="B36" s="182"/>
      <c r="C36" s="182"/>
      <c r="D36" s="182"/>
      <c r="E36" s="182"/>
      <c r="F36" s="182"/>
      <c r="G36" s="182"/>
      <c r="H36" s="182"/>
      <c r="I36" s="182"/>
      <c r="J36" s="182"/>
      <c r="K36" s="182"/>
      <c r="L36" s="182"/>
      <c r="M36" s="182"/>
      <c r="N36" s="182"/>
      <c r="O36" s="182"/>
      <c r="P36" s="182"/>
      <c r="Q36" s="182"/>
      <c r="R36" s="182"/>
      <c r="S36" s="182"/>
      <c r="T36" s="182"/>
      <c r="AI36" s="182"/>
      <c r="AJ36" s="182"/>
      <c r="AK36" s="182"/>
      <c r="AL36" s="182"/>
      <c r="AM36" s="182"/>
      <c r="AN36" s="182"/>
      <c r="AO36" s="182"/>
      <c r="AP36" s="182"/>
      <c r="AQ36" s="182"/>
      <c r="AR36" s="182"/>
      <c r="AS36" s="182"/>
      <c r="AT36" s="182"/>
      <c r="AU36" s="182"/>
      <c r="AV36" s="182"/>
      <c r="AW36" s="182"/>
    </row>
    <row r="37" spans="1:49">
      <c r="A37" s="182"/>
      <c r="B37" s="182"/>
      <c r="C37" s="182"/>
      <c r="D37" s="182"/>
      <c r="E37" s="182"/>
      <c r="F37" s="182"/>
      <c r="G37" s="182"/>
      <c r="H37" s="182"/>
      <c r="I37" s="182"/>
      <c r="J37" s="182"/>
      <c r="K37" s="182"/>
      <c r="L37" s="182"/>
      <c r="M37" s="182"/>
      <c r="N37" s="182"/>
      <c r="O37" s="182"/>
      <c r="P37" s="182"/>
      <c r="Q37" s="182"/>
      <c r="R37" s="182"/>
      <c r="S37" s="182"/>
      <c r="T37" s="182"/>
      <c r="AI37" s="182"/>
      <c r="AJ37" s="182"/>
      <c r="AK37" s="182"/>
      <c r="AL37" s="182"/>
      <c r="AM37" s="182"/>
      <c r="AN37" s="182"/>
      <c r="AO37" s="182"/>
      <c r="AP37" s="182"/>
      <c r="AQ37" s="182"/>
      <c r="AR37" s="182"/>
      <c r="AS37" s="182"/>
      <c r="AT37" s="182"/>
      <c r="AU37" s="182"/>
      <c r="AV37" s="182"/>
      <c r="AW37" s="182"/>
    </row>
    <row r="38" spans="1:49">
      <c r="A38" s="182"/>
      <c r="B38" s="182"/>
      <c r="C38" s="182"/>
      <c r="D38" s="182"/>
      <c r="E38" s="182"/>
      <c r="F38" s="182"/>
      <c r="G38" s="182"/>
      <c r="H38" s="182"/>
      <c r="I38" s="182"/>
      <c r="K38" s="182"/>
      <c r="L38" s="182"/>
      <c r="M38" s="182"/>
      <c r="N38" s="182"/>
      <c r="O38" s="182"/>
      <c r="P38" s="182"/>
      <c r="Q38" s="182"/>
      <c r="R38" s="182"/>
      <c r="S38" s="182"/>
      <c r="T38" s="182"/>
      <c r="AI38" s="182"/>
      <c r="AJ38" s="182"/>
      <c r="AK38" s="182"/>
      <c r="AL38" s="182"/>
      <c r="AM38" s="182"/>
      <c r="AN38" s="182"/>
      <c r="AO38" s="182"/>
      <c r="AP38" s="182"/>
      <c r="AQ38" s="182"/>
      <c r="AR38" s="182"/>
      <c r="AS38" s="182"/>
      <c r="AT38" s="182"/>
      <c r="AU38" s="182"/>
      <c r="AV38" s="182"/>
      <c r="AW38" s="182"/>
    </row>
    <row r="39" spans="1:49" ht="25.5">
      <c r="A39" s="182"/>
      <c r="B39" s="1321" t="s">
        <v>234</v>
      </c>
      <c r="C39" s="1321"/>
      <c r="D39" s="1321"/>
      <c r="E39" s="1321"/>
      <c r="F39" s="1321"/>
      <c r="G39" s="359"/>
      <c r="H39" s="359"/>
      <c r="I39" s="359"/>
      <c r="J39" s="359"/>
      <c r="K39" s="546" t="s">
        <v>235</v>
      </c>
      <c r="L39" s="360"/>
      <c r="M39" s="361"/>
      <c r="N39" s="361"/>
      <c r="O39" s="361"/>
      <c r="P39" s="361"/>
      <c r="Q39" s="182"/>
      <c r="R39" s="182"/>
      <c r="S39" s="182"/>
      <c r="T39" s="182"/>
      <c r="AI39" s="182"/>
      <c r="AJ39" s="182"/>
      <c r="AK39" s="182"/>
      <c r="AL39" s="182"/>
      <c r="AM39" s="182"/>
      <c r="AN39" s="182"/>
      <c r="AO39" s="182"/>
      <c r="AP39" s="182"/>
      <c r="AQ39" s="182"/>
      <c r="AR39" s="182"/>
      <c r="AS39" s="182"/>
      <c r="AT39" s="182"/>
      <c r="AU39" s="182"/>
      <c r="AV39" s="182"/>
      <c r="AW39" s="182"/>
    </row>
    <row r="40" spans="1:49" ht="15.75">
      <c r="B40" s="359"/>
      <c r="C40" s="359"/>
      <c r="D40" s="359"/>
      <c r="E40" s="359"/>
      <c r="F40" s="359"/>
      <c r="G40" s="359"/>
      <c r="H40" s="359"/>
      <c r="I40" s="359"/>
      <c r="J40" s="359"/>
      <c r="K40" s="359"/>
      <c r="L40" s="359"/>
      <c r="M40" s="359"/>
      <c r="N40" s="359"/>
      <c r="O40" s="359"/>
      <c r="P40" s="359"/>
      <c r="AI40" s="182"/>
      <c r="AJ40" s="182"/>
      <c r="AK40" s="182"/>
      <c r="AL40" s="182"/>
      <c r="AM40" s="182"/>
      <c r="AN40" s="182"/>
      <c r="AO40" s="182"/>
      <c r="AP40" s="182"/>
      <c r="AQ40" s="182"/>
      <c r="AR40" s="182"/>
      <c r="AS40" s="182"/>
      <c r="AT40" s="182"/>
      <c r="AU40" s="182"/>
      <c r="AV40" s="182"/>
      <c r="AW40" s="182"/>
    </row>
    <row r="41" spans="1:49" ht="59.25" customHeight="1">
      <c r="A41" s="182"/>
      <c r="B41" s="362"/>
      <c r="C41" s="363" t="s">
        <v>236</v>
      </c>
      <c r="D41" s="363" t="s">
        <v>237</v>
      </c>
      <c r="E41" s="364" t="s">
        <v>238</v>
      </c>
      <c r="F41" s="364" t="s">
        <v>239</v>
      </c>
      <c r="G41" s="182"/>
      <c r="H41" s="365"/>
      <c r="I41" s="359"/>
      <c r="J41" s="359"/>
      <c r="K41" s="366"/>
      <c r="L41" s="366"/>
      <c r="M41" s="363" t="s">
        <v>240</v>
      </c>
      <c r="N41" s="363" t="s">
        <v>241</v>
      </c>
      <c r="O41" s="367"/>
      <c r="P41" s="182"/>
      <c r="Q41" s="182"/>
      <c r="R41" s="182"/>
      <c r="S41" s="182"/>
      <c r="T41" s="182"/>
      <c r="AI41" s="182"/>
      <c r="AJ41" s="182"/>
      <c r="AK41" s="182"/>
      <c r="AL41" s="182"/>
      <c r="AM41" s="182"/>
      <c r="AN41" s="182"/>
      <c r="AO41" s="182"/>
      <c r="AP41" s="182"/>
      <c r="AQ41" s="182"/>
      <c r="AR41" s="182"/>
      <c r="AS41" s="182"/>
      <c r="AT41" s="182"/>
      <c r="AU41" s="182"/>
      <c r="AV41" s="182"/>
      <c r="AW41" s="182"/>
    </row>
    <row r="42" spans="1:49" ht="131.25" customHeight="1">
      <c r="A42" s="182"/>
      <c r="B42" s="459" t="s">
        <v>242</v>
      </c>
      <c r="C42" s="446" t="s">
        <v>243</v>
      </c>
      <c r="D42" s="445">
        <v>0.2</v>
      </c>
      <c r="E42" s="444">
        <v>0</v>
      </c>
      <c r="F42" s="444">
        <v>2</v>
      </c>
      <c r="G42" s="182"/>
      <c r="H42" s="365"/>
      <c r="I42" s="359"/>
      <c r="J42" s="359"/>
      <c r="K42" s="459" t="s">
        <v>244</v>
      </c>
      <c r="L42" s="458">
        <v>0.2</v>
      </c>
      <c r="M42" s="441" t="s">
        <v>245</v>
      </c>
      <c r="N42" s="457" t="s">
        <v>246</v>
      </c>
      <c r="O42" s="376"/>
      <c r="P42" s="182"/>
      <c r="Q42" s="182"/>
      <c r="R42" s="182"/>
      <c r="S42" s="182"/>
      <c r="T42" s="182"/>
      <c r="AA42" s="447"/>
      <c r="AI42" s="182"/>
      <c r="AJ42" s="182"/>
      <c r="AK42" s="182"/>
      <c r="AL42" s="182"/>
      <c r="AM42" s="182"/>
      <c r="AN42" s="182"/>
      <c r="AO42" s="182"/>
      <c r="AP42" s="182"/>
      <c r="AQ42" s="182"/>
      <c r="AR42" s="182"/>
      <c r="AS42" s="182"/>
      <c r="AT42" s="182"/>
      <c r="AU42" s="182"/>
      <c r="AV42" s="182"/>
      <c r="AW42" s="182"/>
    </row>
    <row r="43" spans="1:49" ht="84" customHeight="1">
      <c r="A43" s="182"/>
      <c r="B43" s="456" t="s">
        <v>247</v>
      </c>
      <c r="C43" s="446" t="s">
        <v>158</v>
      </c>
      <c r="D43" s="445">
        <v>0.4</v>
      </c>
      <c r="E43" s="444">
        <v>3</v>
      </c>
      <c r="F43" s="444">
        <v>24</v>
      </c>
      <c r="G43" s="182"/>
      <c r="H43" s="365"/>
      <c r="I43" s="359"/>
      <c r="J43" s="359"/>
      <c r="K43" s="456" t="s">
        <v>162</v>
      </c>
      <c r="L43" s="455">
        <v>0.4</v>
      </c>
      <c r="M43" s="454" t="s">
        <v>248</v>
      </c>
      <c r="N43" s="448" t="s">
        <v>161</v>
      </c>
      <c r="O43" s="382"/>
      <c r="P43" s="182"/>
      <c r="Q43" s="182"/>
      <c r="R43" s="182"/>
      <c r="S43" s="182"/>
      <c r="T43" s="182"/>
      <c r="AA43" s="447"/>
      <c r="AI43" s="182"/>
      <c r="AJ43" s="182"/>
      <c r="AK43" s="182"/>
      <c r="AL43" s="182"/>
      <c r="AM43" s="182"/>
      <c r="AN43" s="182"/>
      <c r="AO43" s="182"/>
      <c r="AP43" s="182"/>
      <c r="AQ43" s="182"/>
      <c r="AR43" s="182"/>
      <c r="AS43" s="182"/>
      <c r="AT43" s="182"/>
      <c r="AU43" s="182"/>
      <c r="AV43" s="182"/>
      <c r="AW43" s="182"/>
    </row>
    <row r="44" spans="1:49" ht="186.75" customHeight="1">
      <c r="A44" s="182"/>
      <c r="B44" s="453" t="s">
        <v>249</v>
      </c>
      <c r="C44" s="446" t="s">
        <v>250</v>
      </c>
      <c r="D44" s="445">
        <v>0.6</v>
      </c>
      <c r="E44" s="444">
        <v>25</v>
      </c>
      <c r="F44" s="444">
        <v>500</v>
      </c>
      <c r="G44" s="182"/>
      <c r="H44" s="365"/>
      <c r="I44" s="359"/>
      <c r="J44" s="359"/>
      <c r="K44" s="452" t="s">
        <v>251</v>
      </c>
      <c r="L44" s="451">
        <v>0.6</v>
      </c>
      <c r="M44" s="441" t="s">
        <v>252</v>
      </c>
      <c r="N44" s="440" t="s">
        <v>203</v>
      </c>
      <c r="O44" s="376"/>
      <c r="P44" s="182"/>
      <c r="Q44" s="182"/>
      <c r="R44" s="182"/>
      <c r="S44" s="182"/>
      <c r="T44" s="182"/>
      <c r="AA44" s="447"/>
      <c r="AI44" s="182"/>
      <c r="AJ44" s="182"/>
      <c r="AK44" s="182"/>
      <c r="AL44" s="182"/>
      <c r="AM44" s="182"/>
      <c r="AN44" s="182"/>
      <c r="AO44" s="182"/>
      <c r="AP44" s="182"/>
      <c r="AQ44" s="182"/>
      <c r="AR44" s="182"/>
      <c r="AS44" s="182"/>
      <c r="AT44" s="182"/>
      <c r="AU44" s="182"/>
      <c r="AV44" s="182"/>
      <c r="AW44" s="182"/>
    </row>
    <row r="45" spans="1:49" ht="67.5" customHeight="1">
      <c r="A45" s="182"/>
      <c r="B45" s="450" t="s">
        <v>253</v>
      </c>
      <c r="C45" s="446" t="s">
        <v>201</v>
      </c>
      <c r="D45" s="445">
        <v>0.8</v>
      </c>
      <c r="E45" s="444">
        <v>501</v>
      </c>
      <c r="F45" s="444">
        <v>5000</v>
      </c>
      <c r="G45" s="182"/>
      <c r="H45" s="365"/>
      <c r="I45" s="359"/>
      <c r="J45" s="359"/>
      <c r="K45" s="450" t="s">
        <v>254</v>
      </c>
      <c r="L45" s="449">
        <v>0.8</v>
      </c>
      <c r="M45" s="441" t="s">
        <v>255</v>
      </c>
      <c r="N45" s="448" t="s">
        <v>256</v>
      </c>
      <c r="O45" s="376"/>
      <c r="P45" s="182"/>
      <c r="Q45" s="182"/>
      <c r="R45" s="182"/>
      <c r="S45" s="182"/>
      <c r="T45" s="182"/>
      <c r="AA45" s="447"/>
    </row>
    <row r="46" spans="1:49" ht="76.5" customHeight="1">
      <c r="A46" s="182"/>
      <c r="B46" s="443" t="s">
        <v>257</v>
      </c>
      <c r="C46" s="446" t="s">
        <v>258</v>
      </c>
      <c r="D46" s="445">
        <v>1</v>
      </c>
      <c r="E46" s="444">
        <v>5001</v>
      </c>
      <c r="F46" s="444"/>
      <c r="G46" s="182"/>
      <c r="H46" s="365"/>
      <c r="I46" s="359"/>
      <c r="J46" s="359"/>
      <c r="K46" s="443" t="s">
        <v>259</v>
      </c>
      <c r="L46" s="442">
        <v>1</v>
      </c>
      <c r="M46" s="441" t="s">
        <v>260</v>
      </c>
      <c r="N46" s="440" t="s">
        <v>261</v>
      </c>
      <c r="O46" s="376"/>
      <c r="P46" s="182"/>
      <c r="Q46" s="182"/>
      <c r="R46" s="182"/>
      <c r="S46" s="182"/>
      <c r="T46" s="182"/>
    </row>
    <row r="47" spans="1:49" ht="24" thickBot="1">
      <c r="A47" s="182"/>
      <c r="B47" s="359"/>
      <c r="C47" s="359"/>
      <c r="D47" s="359"/>
      <c r="E47" s="359"/>
      <c r="F47" s="359"/>
      <c r="G47" s="359"/>
      <c r="H47" s="359"/>
      <c r="I47" s="359"/>
      <c r="J47" s="359"/>
      <c r="K47" s="439"/>
      <c r="L47" s="439"/>
      <c r="M47" s="438" t="s">
        <v>160</v>
      </c>
      <c r="N47" s="437" t="s">
        <v>160</v>
      </c>
      <c r="O47" s="394"/>
      <c r="P47" s="394"/>
      <c r="Q47" s="182"/>
      <c r="R47" s="182"/>
      <c r="S47" s="182"/>
      <c r="T47" s="182"/>
    </row>
    <row r="48" spans="1:49" ht="15.75">
      <c r="A48" s="182"/>
      <c r="B48" s="395"/>
      <c r="C48" s="359"/>
      <c r="D48" s="359"/>
      <c r="E48" s="359"/>
      <c r="F48" s="359"/>
      <c r="G48" s="359"/>
      <c r="H48" s="359"/>
      <c r="I48" s="359"/>
      <c r="J48" s="359"/>
      <c r="K48" s="396"/>
      <c r="L48" s="396"/>
      <c r="M48" s="396"/>
      <c r="N48" s="396"/>
      <c r="O48" s="396"/>
      <c r="P48" s="396"/>
      <c r="Q48" s="182"/>
      <c r="R48" s="182"/>
      <c r="S48" s="182"/>
      <c r="T48" s="182"/>
    </row>
    <row r="49" spans="1:20">
      <c r="A49" s="182"/>
      <c r="B49" s="182"/>
      <c r="C49" s="182"/>
      <c r="D49" s="182"/>
      <c r="E49" s="182"/>
      <c r="F49" s="182"/>
      <c r="G49" s="182"/>
      <c r="H49" s="182"/>
      <c r="I49" s="182"/>
      <c r="J49" s="182"/>
      <c r="K49" s="182"/>
      <c r="L49" s="182"/>
      <c r="M49" s="182"/>
      <c r="N49" s="182"/>
      <c r="O49" s="182"/>
      <c r="P49" s="182"/>
      <c r="Q49" s="182"/>
      <c r="R49" s="182"/>
      <c r="S49" s="182"/>
      <c r="T49" s="182"/>
    </row>
    <row r="50" spans="1:20" ht="32.25" customHeight="1">
      <c r="A50" s="182"/>
      <c r="B50" s="182"/>
      <c r="C50" s="182"/>
      <c r="D50" s="182"/>
      <c r="E50" s="182"/>
      <c r="F50" s="182"/>
      <c r="G50" s="182"/>
      <c r="H50" s="182"/>
      <c r="I50" s="182"/>
      <c r="J50" s="182"/>
      <c r="K50" s="182"/>
      <c r="L50" s="182"/>
      <c r="M50" s="182"/>
      <c r="N50" s="182"/>
      <c r="O50" s="182"/>
      <c r="P50" s="182"/>
      <c r="Q50" s="182"/>
      <c r="R50" s="182"/>
      <c r="S50" s="182"/>
      <c r="T50" s="182"/>
    </row>
    <row r="51" spans="1:20" ht="15" thickBot="1">
      <c r="A51" s="182"/>
      <c r="B51" s="182"/>
      <c r="C51" s="182"/>
      <c r="D51" s="182"/>
      <c r="E51" s="182"/>
      <c r="F51" s="182"/>
      <c r="G51" s="182"/>
      <c r="H51" s="182"/>
      <c r="I51" s="182"/>
      <c r="J51" s="182"/>
      <c r="K51" s="182"/>
      <c r="L51" s="182"/>
      <c r="M51" s="182"/>
      <c r="N51" s="182"/>
      <c r="O51" s="182"/>
      <c r="P51" s="182"/>
      <c r="Q51" s="182"/>
      <c r="R51" s="182"/>
      <c r="S51" s="182"/>
      <c r="T51" s="182"/>
    </row>
    <row r="52" spans="1:20" ht="24.95" customHeight="1">
      <c r="A52" s="182"/>
      <c r="B52" s="436"/>
      <c r="C52" s="436"/>
      <c r="D52" s="435"/>
      <c r="E52" s="1322" t="s">
        <v>262</v>
      </c>
      <c r="F52" s="1323"/>
      <c r="G52" s="1323"/>
      <c r="H52" s="1323"/>
      <c r="I52" s="1324"/>
      <c r="J52" s="182"/>
      <c r="K52" s="182"/>
      <c r="L52" s="182"/>
      <c r="M52" s="182"/>
      <c r="N52" s="182"/>
      <c r="O52" s="182"/>
      <c r="P52" s="182"/>
      <c r="Q52" s="182"/>
      <c r="R52" s="182"/>
      <c r="S52" s="182"/>
      <c r="T52" s="182"/>
    </row>
    <row r="53" spans="1:20" ht="24.95" customHeight="1">
      <c r="A53" s="182"/>
      <c r="B53" s="431"/>
      <c r="C53" s="431"/>
      <c r="D53" s="434"/>
      <c r="E53" s="433">
        <v>0.2</v>
      </c>
      <c r="F53" s="433">
        <v>0.4</v>
      </c>
      <c r="G53" s="433">
        <v>0.6</v>
      </c>
      <c r="H53" s="433">
        <v>0.8</v>
      </c>
      <c r="I53" s="432">
        <v>1</v>
      </c>
      <c r="J53" s="182"/>
      <c r="K53" s="182"/>
      <c r="L53" s="182"/>
      <c r="M53" s="182"/>
      <c r="N53" s="182"/>
      <c r="O53" s="182"/>
      <c r="P53" s="182"/>
      <c r="Q53" s="182"/>
    </row>
    <row r="54" spans="1:20" ht="24.95" customHeight="1">
      <c r="A54" s="182"/>
      <c r="B54" s="431"/>
      <c r="C54" s="431"/>
      <c r="D54" s="430"/>
      <c r="E54" s="428" t="s">
        <v>263</v>
      </c>
      <c r="F54" s="428" t="s">
        <v>162</v>
      </c>
      <c r="G54" s="428" t="s">
        <v>204</v>
      </c>
      <c r="H54" s="428" t="s">
        <v>264</v>
      </c>
      <c r="I54" s="429" t="s">
        <v>259</v>
      </c>
      <c r="J54" s="182"/>
      <c r="K54" s="182"/>
      <c r="L54" s="182"/>
      <c r="M54" s="182"/>
      <c r="N54" s="182"/>
      <c r="O54" s="182"/>
      <c r="P54" s="182"/>
      <c r="Q54" s="182"/>
    </row>
    <row r="55" spans="1:20" ht="24.95" customHeight="1">
      <c r="A55" s="182"/>
      <c r="B55" s="1325" t="s">
        <v>237</v>
      </c>
      <c r="C55" s="427">
        <v>1</v>
      </c>
      <c r="D55" s="428" t="s">
        <v>257</v>
      </c>
      <c r="E55" s="423" t="s">
        <v>265</v>
      </c>
      <c r="F55" s="423" t="s">
        <v>265</v>
      </c>
      <c r="G55" s="423" t="s">
        <v>265</v>
      </c>
      <c r="H55" s="423" t="s">
        <v>265</v>
      </c>
      <c r="I55" s="422" t="s">
        <v>266</v>
      </c>
      <c r="J55" s="182"/>
      <c r="K55" s="182"/>
      <c r="L55" s="182"/>
      <c r="M55" s="182"/>
      <c r="N55" s="182"/>
      <c r="O55" s="182"/>
      <c r="P55" s="182"/>
      <c r="Q55" s="182"/>
    </row>
    <row r="56" spans="1:20" ht="24.95" customHeight="1">
      <c r="A56" s="182"/>
      <c r="B56" s="1325"/>
      <c r="C56" s="427">
        <v>0.8</v>
      </c>
      <c r="D56" s="428" t="s">
        <v>253</v>
      </c>
      <c r="E56" s="424" t="s">
        <v>204</v>
      </c>
      <c r="F56" s="424" t="s">
        <v>204</v>
      </c>
      <c r="G56" s="423" t="s">
        <v>265</v>
      </c>
      <c r="H56" s="423" t="s">
        <v>265</v>
      </c>
      <c r="I56" s="422" t="s">
        <v>266</v>
      </c>
      <c r="J56" s="182"/>
      <c r="K56" s="182"/>
      <c r="L56" s="182"/>
      <c r="M56" s="182"/>
      <c r="N56" s="182"/>
      <c r="O56" s="182"/>
      <c r="P56" s="182"/>
      <c r="Q56" s="182"/>
    </row>
    <row r="57" spans="1:20" ht="24.95" customHeight="1">
      <c r="A57" s="182"/>
      <c r="B57" s="1325"/>
      <c r="C57" s="427">
        <v>0.6</v>
      </c>
      <c r="D57" s="428" t="s">
        <v>249</v>
      </c>
      <c r="E57" s="424" t="s">
        <v>204</v>
      </c>
      <c r="F57" s="424" t="s">
        <v>204</v>
      </c>
      <c r="G57" s="424" t="s">
        <v>204</v>
      </c>
      <c r="H57" s="423" t="s">
        <v>265</v>
      </c>
      <c r="I57" s="422" t="s">
        <v>266</v>
      </c>
      <c r="J57" s="182"/>
      <c r="K57" s="182"/>
      <c r="L57" s="182"/>
      <c r="M57" s="182"/>
      <c r="N57" s="182"/>
      <c r="O57" s="182"/>
      <c r="P57" s="182"/>
      <c r="Q57" s="182"/>
    </row>
    <row r="58" spans="1:20" ht="24.95" customHeight="1">
      <c r="A58" s="182"/>
      <c r="B58" s="1325"/>
      <c r="C58" s="427">
        <v>0.4</v>
      </c>
      <c r="D58" s="426" t="s">
        <v>247</v>
      </c>
      <c r="E58" s="425" t="s">
        <v>177</v>
      </c>
      <c r="F58" s="424" t="s">
        <v>204</v>
      </c>
      <c r="G58" s="424" t="s">
        <v>204</v>
      </c>
      <c r="H58" s="423" t="s">
        <v>265</v>
      </c>
      <c r="I58" s="422" t="s">
        <v>266</v>
      </c>
      <c r="J58" s="182"/>
      <c r="K58" s="182"/>
      <c r="L58" s="182"/>
      <c r="M58" s="182"/>
      <c r="N58" s="182"/>
      <c r="O58" s="182"/>
      <c r="P58" s="182"/>
      <c r="Q58" s="182"/>
    </row>
    <row r="59" spans="1:20" ht="24.95" customHeight="1" thickBot="1">
      <c r="A59" s="182"/>
      <c r="B59" s="1326"/>
      <c r="C59" s="421">
        <v>0.2</v>
      </c>
      <c r="D59" s="420" t="s">
        <v>242</v>
      </c>
      <c r="E59" s="419" t="s">
        <v>177</v>
      </c>
      <c r="F59" s="419" t="s">
        <v>177</v>
      </c>
      <c r="G59" s="418" t="s">
        <v>204</v>
      </c>
      <c r="H59" s="417" t="s">
        <v>265</v>
      </c>
      <c r="I59" s="416" t="s">
        <v>266</v>
      </c>
      <c r="J59" s="182"/>
      <c r="K59" s="182"/>
      <c r="L59" s="182"/>
      <c r="M59" s="182"/>
      <c r="N59" s="182"/>
      <c r="O59" s="182"/>
      <c r="P59" s="182"/>
      <c r="Q59" s="182"/>
    </row>
    <row r="60" spans="1:20">
      <c r="A60" s="182"/>
      <c r="B60" s="182"/>
      <c r="C60" s="182"/>
      <c r="D60" s="182"/>
      <c r="E60" s="182"/>
      <c r="F60" s="182"/>
      <c r="G60" s="182"/>
      <c r="H60" s="182"/>
      <c r="I60" s="182"/>
      <c r="J60" s="182"/>
      <c r="K60" s="182"/>
      <c r="L60" s="182"/>
      <c r="M60" s="182"/>
      <c r="N60" s="182"/>
      <c r="O60" s="182"/>
      <c r="P60" s="182"/>
      <c r="Q60" s="182"/>
    </row>
    <row r="61" spans="1:20">
      <c r="A61" s="182"/>
      <c r="B61" s="182"/>
      <c r="C61" s="182"/>
      <c r="D61" s="182"/>
      <c r="E61" s="182"/>
      <c r="F61" s="182"/>
      <c r="G61" s="182"/>
      <c r="H61" s="182"/>
      <c r="I61" s="182"/>
      <c r="J61" s="182"/>
      <c r="K61" s="182"/>
      <c r="L61" s="182"/>
      <c r="M61" s="182"/>
      <c r="N61" s="182"/>
      <c r="O61" s="182"/>
      <c r="P61" s="182"/>
      <c r="Q61" s="182"/>
    </row>
    <row r="62" spans="1:20">
      <c r="B62" s="182"/>
      <c r="C62" s="182"/>
      <c r="D62" s="182"/>
      <c r="E62" s="182"/>
      <c r="F62" s="182"/>
      <c r="G62" s="182"/>
      <c r="H62" s="182"/>
      <c r="I62" s="182"/>
      <c r="J62" s="182"/>
      <c r="K62" s="182"/>
      <c r="L62" s="182"/>
      <c r="M62" s="182"/>
      <c r="N62" s="182"/>
      <c r="O62" s="182"/>
      <c r="P62" s="182"/>
      <c r="Q62" s="182"/>
    </row>
  </sheetData>
  <mergeCells count="91">
    <mergeCell ref="H13:H15"/>
    <mergeCell ref="B3:C6"/>
    <mergeCell ref="D3:G4"/>
    <mergeCell ref="H4:I4"/>
    <mergeCell ref="D5:G6"/>
    <mergeCell ref="H6:I6"/>
    <mergeCell ref="B10:E10"/>
    <mergeCell ref="B11:E11"/>
    <mergeCell ref="B13:B15"/>
    <mergeCell ref="C13:C15"/>
    <mergeCell ref="D13:D15"/>
    <mergeCell ref="E13:G14"/>
    <mergeCell ref="AT13:AT15"/>
    <mergeCell ref="AU13:AU15"/>
    <mergeCell ref="AV13:AV15"/>
    <mergeCell ref="AW13:AW15"/>
    <mergeCell ref="I14:L14"/>
    <mergeCell ref="M14:T14"/>
    <mergeCell ref="W14:W15"/>
    <mergeCell ref="X14:X15"/>
    <mergeCell ref="Y14:Y15"/>
    <mergeCell ref="Z14:Z15"/>
    <mergeCell ref="I13:T13"/>
    <mergeCell ref="U13:U15"/>
    <mergeCell ref="V13:V15"/>
    <mergeCell ref="W13:AJ13"/>
    <mergeCell ref="AK13:AR14"/>
    <mergeCell ref="AS13:AS15"/>
    <mergeCell ref="O16:O19"/>
    <mergeCell ref="P16:P19"/>
    <mergeCell ref="AE14:AE15"/>
    <mergeCell ref="AF14:AJ14"/>
    <mergeCell ref="B16:B22"/>
    <mergeCell ref="C16:C19"/>
    <mergeCell ref="D16:D19"/>
    <mergeCell ref="E16:E19"/>
    <mergeCell ref="F16:F19"/>
    <mergeCell ref="H16:H19"/>
    <mergeCell ref="I16:I19"/>
    <mergeCell ref="J16:J19"/>
    <mergeCell ref="AA14:AA15"/>
    <mergeCell ref="AB14:AB15"/>
    <mergeCell ref="AC14:AC15"/>
    <mergeCell ref="AD14:AD15"/>
    <mergeCell ref="A19:A22"/>
    <mergeCell ref="C20:C22"/>
    <mergeCell ref="D20:D22"/>
    <mergeCell ref="E20:E22"/>
    <mergeCell ref="F20:F22"/>
    <mergeCell ref="M20:M22"/>
    <mergeCell ref="AR16:AR19"/>
    <mergeCell ref="AS16:AV19"/>
    <mergeCell ref="AW16:AW19"/>
    <mergeCell ref="G17:G18"/>
    <mergeCell ref="G20:G22"/>
    <mergeCell ref="Q16:Q19"/>
    <mergeCell ref="R16:R19"/>
    <mergeCell ref="S16:S19"/>
    <mergeCell ref="T16:T19"/>
    <mergeCell ref="U16:U19"/>
    <mergeCell ref="W16:W19"/>
    <mergeCell ref="K16:K19"/>
    <mergeCell ref="L16:L19"/>
    <mergeCell ref="M16:M19"/>
    <mergeCell ref="N16:N19"/>
    <mergeCell ref="H20:H22"/>
    <mergeCell ref="I20:I22"/>
    <mergeCell ref="J20:J22"/>
    <mergeCell ref="K20:K22"/>
    <mergeCell ref="L20:L22"/>
    <mergeCell ref="AW20:AW22"/>
    <mergeCell ref="N20:N22"/>
    <mergeCell ref="O20:O22"/>
    <mergeCell ref="P20:P22"/>
    <mergeCell ref="Q20:Q22"/>
    <mergeCell ref="R20:R22"/>
    <mergeCell ref="S20:S22"/>
    <mergeCell ref="T20:T22"/>
    <mergeCell ref="U20:U22"/>
    <mergeCell ref="W20:W21"/>
    <mergeCell ref="AR20:AR22"/>
    <mergeCell ref="AS20:AV22"/>
    <mergeCell ref="B39:F39"/>
    <mergeCell ref="E52:I52"/>
    <mergeCell ref="B55:B59"/>
    <mergeCell ref="B25:H25"/>
    <mergeCell ref="U25:U26"/>
    <mergeCell ref="C26:H26"/>
    <mergeCell ref="B27:B28"/>
    <mergeCell ref="C27:H28"/>
    <mergeCell ref="C29:H29"/>
  </mergeCells>
  <dataValidations count="3">
    <dataValidation type="list" allowBlank="1" showInputMessage="1" showErrorMessage="1" sqref="M16:M20 M24">
      <formula1>$M$42:$M$47</formula1>
    </dataValidation>
    <dataValidation type="list" allowBlank="1" showInputMessage="1" showErrorMessage="1" sqref="P16:P20 P23:P24">
      <formula1>$N$42:$N$47</formula1>
    </dataValidation>
    <dataValidation type="list" allowBlank="1" showInputMessage="1" showErrorMessage="1" sqref="J16:J20">
      <formula1>$C$42:$C$46</formula1>
    </dataValidation>
  </dataValidations>
  <pageMargins left="0.7" right="0.7" top="0.75" bottom="0.75" header="0.3" footer="0.3"/>
  <pageSetup scale="34" orientation="portrait" r:id="rId1"/>
  <rowBreaks count="1" manualBreakCount="1">
    <brk id="15" max="16383" man="1"/>
  </rowBreaks>
  <colBreaks count="2" manualBreakCount="2">
    <brk id="12" max="61" man="1"/>
    <brk id="16"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X61"/>
  <sheetViews>
    <sheetView zoomScale="30" zoomScaleNormal="30" zoomScalePageLayoutView="50" workbookViewId="0">
      <selection activeCell="G3" sqref="G3:H3"/>
    </sheetView>
  </sheetViews>
  <sheetFormatPr baseColWidth="10" defaultColWidth="11" defaultRowHeight="14.25"/>
  <cols>
    <col min="1" max="1" width="11" style="8"/>
    <col min="2" max="2" width="31.125" style="8" customWidth="1"/>
    <col min="3" max="3" width="39.875" style="8" customWidth="1"/>
    <col min="4" max="4" width="18.75" style="8" customWidth="1"/>
    <col min="5" max="5" width="26.5" style="8" customWidth="1"/>
    <col min="6" max="6" width="63" style="8" customWidth="1"/>
    <col min="7" max="7" width="28.375" style="8" customWidth="1"/>
    <col min="8" max="8" width="26.625" style="8" customWidth="1"/>
    <col min="9" max="9" width="67.25" style="8" customWidth="1"/>
    <col min="10" max="10" width="32.875" style="8" customWidth="1"/>
    <col min="11" max="11" width="17.875" style="8" customWidth="1"/>
    <col min="12" max="12" width="22.875" style="8" customWidth="1"/>
    <col min="13" max="13" width="43.75" style="8" customWidth="1"/>
    <col min="14" max="14" width="39.375" style="8" customWidth="1"/>
    <col min="15" max="15" width="43.875" style="8" customWidth="1"/>
    <col min="16" max="16" width="46.375" style="8" customWidth="1"/>
    <col min="17" max="17" width="48.125" style="8" customWidth="1"/>
    <col min="18" max="18" width="44.375" style="8" customWidth="1"/>
    <col min="19" max="19" width="53.125" style="8" customWidth="1"/>
    <col min="20" max="20" width="41.875" style="8" customWidth="1"/>
    <col min="21" max="21" width="53.375" style="8" customWidth="1"/>
    <col min="22" max="22" width="21.625" style="8" customWidth="1"/>
    <col min="23" max="23" width="24" style="8" customWidth="1"/>
    <col min="24" max="24" width="39.375" style="8" customWidth="1"/>
    <col min="25" max="25" width="29.625" style="8" customWidth="1"/>
    <col min="26" max="26" width="67.25" style="8" customWidth="1"/>
    <col min="27" max="27" width="111.125" style="8" customWidth="1"/>
    <col min="28" max="28" width="76.625" style="8" customWidth="1"/>
    <col min="29" max="29" width="53.875" style="8" customWidth="1"/>
    <col min="30" max="30" width="38.875" style="8" customWidth="1"/>
    <col min="31" max="31" width="23" style="8" customWidth="1"/>
    <col min="32" max="32" width="25.125" style="8" customWidth="1"/>
    <col min="33" max="33" width="20.375" style="8" customWidth="1"/>
    <col min="34" max="34" width="27.875" style="8" customWidth="1"/>
    <col min="35" max="35" width="29.5" style="8" customWidth="1"/>
    <col min="36" max="36" width="22.625" style="8" customWidth="1"/>
    <col min="37" max="37" width="23.5" style="8" customWidth="1"/>
    <col min="38" max="38" width="10.375" style="8" customWidth="1"/>
    <col min="39" max="39" width="18" style="8" customWidth="1"/>
    <col min="40" max="40" width="16.875" style="8" customWidth="1"/>
    <col min="41" max="41" width="9.5" style="8" customWidth="1"/>
    <col min="42" max="42" width="27.25" style="8" customWidth="1"/>
    <col min="43" max="43" width="26" style="8" customWidth="1"/>
    <col min="44" max="44" width="17" style="8" customWidth="1"/>
    <col min="45" max="45" width="59.375" style="8" customWidth="1"/>
    <col min="46" max="46" width="28.5" style="8" customWidth="1"/>
    <col min="47" max="47" width="17.625" style="8" customWidth="1"/>
    <col min="48" max="48" width="22" style="8" customWidth="1"/>
    <col min="49" max="49" width="59" style="8" customWidth="1"/>
    <col min="50" max="16384" width="11" style="8"/>
  </cols>
  <sheetData>
    <row r="3" spans="1:49" ht="30">
      <c r="B3" s="1453"/>
      <c r="C3" s="1453"/>
      <c r="D3" s="1486" t="s">
        <v>92</v>
      </c>
      <c r="E3" s="1486"/>
      <c r="F3" s="1486"/>
      <c r="G3" s="1341" t="s">
        <v>93</v>
      </c>
      <c r="H3" s="1341"/>
    </row>
    <row r="4" spans="1:49" ht="50.25" customHeight="1">
      <c r="B4" s="1453"/>
      <c r="C4" s="1453"/>
      <c r="D4" s="1486"/>
      <c r="E4" s="1486"/>
      <c r="F4" s="1486"/>
      <c r="G4" s="1487" t="s">
        <v>94</v>
      </c>
      <c r="H4" s="1487"/>
    </row>
    <row r="5" spans="1:49" ht="30">
      <c r="B5" s="1453"/>
      <c r="C5" s="1453"/>
      <c r="D5" s="1486" t="s">
        <v>95</v>
      </c>
      <c r="E5" s="1486"/>
      <c r="F5" s="1486"/>
      <c r="G5" s="1487" t="s">
        <v>96</v>
      </c>
      <c r="H5" s="1487"/>
    </row>
    <row r="6" spans="1:49" ht="72.75" customHeight="1">
      <c r="B6" s="1453"/>
      <c r="C6" s="1453"/>
      <c r="D6" s="1486"/>
      <c r="E6" s="1486"/>
      <c r="F6" s="1486"/>
      <c r="G6" s="1473" t="s">
        <v>97</v>
      </c>
      <c r="H6" s="1473"/>
    </row>
    <row r="9" spans="1:49" ht="63" customHeight="1">
      <c r="A9" s="182"/>
      <c r="B9" s="182"/>
      <c r="C9" s="182"/>
      <c r="D9" s="182"/>
      <c r="E9" s="182"/>
      <c r="F9" s="182"/>
      <c r="G9" s="182"/>
      <c r="H9" s="182"/>
      <c r="I9" s="182"/>
      <c r="J9" s="722"/>
      <c r="K9" s="722"/>
      <c r="L9" s="722"/>
      <c r="M9" s="722"/>
      <c r="N9" s="722"/>
      <c r="O9" s="722"/>
      <c r="P9" s="722"/>
      <c r="Q9" s="182"/>
      <c r="R9" s="182"/>
      <c r="S9" s="182"/>
      <c r="T9" s="182"/>
      <c r="U9" s="182"/>
      <c r="V9" s="182"/>
      <c r="W9" s="182"/>
      <c r="X9" s="182"/>
      <c r="Y9" s="182"/>
      <c r="Z9" s="182"/>
      <c r="AA9" s="182"/>
      <c r="AB9" s="182"/>
      <c r="AC9" s="182"/>
    </row>
    <row r="10" spans="1:49">
      <c r="A10" s="182"/>
      <c r="B10" s="182"/>
      <c r="C10" s="182"/>
      <c r="D10" s="182"/>
      <c r="E10" s="182"/>
      <c r="F10" s="182"/>
      <c r="G10" s="182"/>
      <c r="H10" s="182"/>
      <c r="I10" s="182"/>
      <c r="J10" s="182"/>
      <c r="K10" s="182"/>
      <c r="L10" s="182"/>
      <c r="M10" s="182"/>
      <c r="N10" s="182"/>
      <c r="O10" s="182"/>
      <c r="P10" s="182"/>
      <c r="Q10" s="182"/>
      <c r="R10" s="182"/>
      <c r="S10" s="182"/>
      <c r="T10" s="182"/>
      <c r="U10" s="182"/>
      <c r="V10" s="182"/>
      <c r="W10" s="182"/>
      <c r="X10" s="182"/>
      <c r="Y10" s="182"/>
      <c r="Z10" s="182"/>
      <c r="AA10" s="182"/>
      <c r="AB10" s="182"/>
      <c r="AC10" s="182"/>
    </row>
    <row r="11" spans="1:49">
      <c r="A11" s="182"/>
      <c r="B11" s="182"/>
      <c r="C11" s="182"/>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row>
    <row r="12" spans="1:49" ht="66" customHeight="1">
      <c r="A12" s="182"/>
      <c r="B12" s="1489" t="s">
        <v>98</v>
      </c>
      <c r="C12" s="1489"/>
      <c r="D12" s="1489"/>
      <c r="E12" s="1489" t="s">
        <v>99</v>
      </c>
      <c r="F12" s="1489"/>
      <c r="G12" s="182"/>
      <c r="H12" s="182"/>
      <c r="I12" s="182"/>
      <c r="J12" s="182"/>
      <c r="K12" s="182"/>
      <c r="L12" s="182"/>
      <c r="M12" s="182"/>
      <c r="N12" s="182"/>
      <c r="O12" s="182"/>
      <c r="P12" s="182"/>
      <c r="Q12" s="182"/>
      <c r="R12" s="182"/>
      <c r="S12" s="182"/>
      <c r="T12" s="182"/>
      <c r="U12" s="182"/>
      <c r="V12" s="182"/>
      <c r="W12" s="182"/>
      <c r="X12" s="182"/>
      <c r="Y12" s="182"/>
      <c r="Z12" s="182"/>
      <c r="AA12" s="182"/>
      <c r="AB12" s="182"/>
      <c r="AC12" s="182"/>
    </row>
    <row r="13" spans="1:49" ht="37.5" customHeight="1">
      <c r="A13" s="182"/>
      <c r="B13" s="1475" t="s">
        <v>267</v>
      </c>
      <c r="C13" s="1475"/>
      <c r="D13" s="1475"/>
      <c r="E13" s="1490">
        <v>1</v>
      </c>
      <c r="F13" s="1490"/>
      <c r="G13" s="182"/>
      <c r="H13" s="182"/>
      <c r="I13" s="182"/>
      <c r="J13" s="182"/>
      <c r="K13" s="182"/>
      <c r="L13" s="182"/>
      <c r="M13" s="182"/>
      <c r="N13" s="182"/>
      <c r="O13" s="182"/>
      <c r="P13" s="182"/>
      <c r="Q13" s="182"/>
      <c r="R13" s="182"/>
      <c r="S13" s="182"/>
      <c r="T13" s="182"/>
      <c r="U13" s="182"/>
      <c r="V13" s="182"/>
      <c r="W13" s="182"/>
      <c r="X13" s="182"/>
      <c r="Y13" s="182"/>
      <c r="Z13" s="182"/>
      <c r="AA13" s="182"/>
      <c r="AB13" s="182"/>
      <c r="AC13" s="182"/>
    </row>
    <row r="14" spans="1:49" ht="57" customHeight="1" thickBot="1">
      <c r="A14" s="182"/>
      <c r="B14" s="182"/>
      <c r="C14" s="182"/>
      <c r="D14" s="182"/>
      <c r="E14" s="182"/>
      <c r="F14" s="182"/>
      <c r="G14" s="182"/>
      <c r="H14" s="182"/>
      <c r="I14" s="182"/>
      <c r="J14" s="182"/>
      <c r="K14" s="182"/>
      <c r="L14" s="182"/>
      <c r="M14" s="182"/>
      <c r="N14" s="182"/>
      <c r="O14" s="182"/>
      <c r="P14" s="182"/>
      <c r="Q14" s="182"/>
      <c r="R14" s="182"/>
      <c r="S14" s="182"/>
      <c r="T14" s="182"/>
      <c r="U14" s="182"/>
      <c r="V14" s="182"/>
      <c r="W14" s="182"/>
      <c r="X14" s="182"/>
      <c r="Y14" s="182"/>
      <c r="Z14" s="182"/>
      <c r="AA14" s="182"/>
      <c r="AB14" s="182"/>
      <c r="AC14" s="182"/>
    </row>
    <row r="15" spans="1:49" ht="28.5" customHeight="1" thickBot="1">
      <c r="A15" s="182"/>
      <c r="B15" s="1463" t="s">
        <v>101</v>
      </c>
      <c r="C15" s="1465" t="s">
        <v>102</v>
      </c>
      <c r="D15" s="1463" t="s">
        <v>103</v>
      </c>
      <c r="E15" s="1467" t="s">
        <v>104</v>
      </c>
      <c r="F15" s="1468"/>
      <c r="G15" s="1469"/>
      <c r="H15" s="1451" t="s">
        <v>105</v>
      </c>
      <c r="I15" s="1434" t="s">
        <v>106</v>
      </c>
      <c r="J15" s="1435"/>
      <c r="K15" s="1435"/>
      <c r="L15" s="1435"/>
      <c r="M15" s="1435"/>
      <c r="N15" s="1435"/>
      <c r="O15" s="1435"/>
      <c r="P15" s="1435"/>
      <c r="Q15" s="1435"/>
      <c r="R15" s="1435"/>
      <c r="S15" s="1435"/>
      <c r="T15" s="1436"/>
      <c r="U15" s="1439" t="s">
        <v>107</v>
      </c>
      <c r="V15" s="1479" t="s">
        <v>108</v>
      </c>
      <c r="W15" s="1494" t="s">
        <v>109</v>
      </c>
      <c r="X15" s="1495"/>
      <c r="Y15" s="1495"/>
      <c r="Z15" s="1495"/>
      <c r="AA15" s="1495"/>
      <c r="AB15" s="1495"/>
      <c r="AC15" s="1496"/>
      <c r="AD15" s="1496"/>
      <c r="AE15" s="1496"/>
      <c r="AF15" s="1496"/>
      <c r="AG15" s="1496"/>
      <c r="AH15" s="1496"/>
      <c r="AI15" s="1496"/>
      <c r="AJ15" s="1496"/>
      <c r="AK15" s="1445" t="s">
        <v>110</v>
      </c>
      <c r="AL15" s="1446"/>
      <c r="AM15" s="1446"/>
      <c r="AN15" s="1446"/>
      <c r="AO15" s="1446"/>
      <c r="AP15" s="1446"/>
      <c r="AQ15" s="1446"/>
      <c r="AR15" s="1447"/>
      <c r="AS15" s="1431" t="s">
        <v>111</v>
      </c>
      <c r="AT15" s="1431" t="s">
        <v>112</v>
      </c>
      <c r="AU15" s="1431" t="s">
        <v>113</v>
      </c>
      <c r="AV15" s="1431" t="s">
        <v>114</v>
      </c>
      <c r="AW15" s="1431" t="s">
        <v>115</v>
      </c>
    </row>
    <row r="16" spans="1:49" ht="32.25" customHeight="1" thickBot="1">
      <c r="A16" s="182"/>
      <c r="B16" s="1464"/>
      <c r="C16" s="1466"/>
      <c r="D16" s="1464"/>
      <c r="E16" s="1470"/>
      <c r="F16" s="1471"/>
      <c r="G16" s="1472"/>
      <c r="H16" s="1452"/>
      <c r="I16" s="1433" t="s">
        <v>116</v>
      </c>
      <c r="J16" s="1433"/>
      <c r="K16" s="1433"/>
      <c r="L16" s="1433"/>
      <c r="M16" s="1434" t="s">
        <v>117</v>
      </c>
      <c r="N16" s="1435"/>
      <c r="O16" s="1435"/>
      <c r="P16" s="1435"/>
      <c r="Q16" s="1435"/>
      <c r="R16" s="1435"/>
      <c r="S16" s="1435"/>
      <c r="T16" s="1436"/>
      <c r="U16" s="1440"/>
      <c r="V16" s="1480"/>
      <c r="W16" s="1480" t="s">
        <v>118</v>
      </c>
      <c r="X16" s="1480" t="s">
        <v>119</v>
      </c>
      <c r="Y16" s="1480" t="s">
        <v>120</v>
      </c>
      <c r="Z16" s="1497" t="s">
        <v>121</v>
      </c>
      <c r="AA16" s="1425" t="s">
        <v>122</v>
      </c>
      <c r="AB16" s="1426" t="s">
        <v>123</v>
      </c>
      <c r="AC16" s="1427" t="s">
        <v>124</v>
      </c>
      <c r="AD16" s="1429" t="s">
        <v>125</v>
      </c>
      <c r="AE16" s="1409" t="s">
        <v>126</v>
      </c>
      <c r="AF16" s="1411" t="s">
        <v>127</v>
      </c>
      <c r="AG16" s="1412"/>
      <c r="AH16" s="1412"/>
      <c r="AI16" s="1412"/>
      <c r="AJ16" s="1412"/>
      <c r="AK16" s="1448"/>
      <c r="AL16" s="1449"/>
      <c r="AM16" s="1449"/>
      <c r="AN16" s="1449"/>
      <c r="AO16" s="1449"/>
      <c r="AP16" s="1449"/>
      <c r="AQ16" s="1449"/>
      <c r="AR16" s="1450"/>
      <c r="AS16" s="1432"/>
      <c r="AT16" s="1432"/>
      <c r="AU16" s="1432"/>
      <c r="AV16" s="1432"/>
      <c r="AW16" s="1432"/>
    </row>
    <row r="17" spans="1:50" ht="173.25" customHeight="1" thickBot="1">
      <c r="A17" s="182"/>
      <c r="B17" s="1242"/>
      <c r="C17" s="1488"/>
      <c r="D17" s="1242"/>
      <c r="E17" s="723" t="s">
        <v>128</v>
      </c>
      <c r="F17" s="723" t="s">
        <v>129</v>
      </c>
      <c r="G17" s="723" t="s">
        <v>130</v>
      </c>
      <c r="H17" s="1491"/>
      <c r="I17" s="724" t="s">
        <v>131</v>
      </c>
      <c r="J17" s="725" t="s">
        <v>132</v>
      </c>
      <c r="K17" s="726" t="s">
        <v>133</v>
      </c>
      <c r="L17" s="727" t="s">
        <v>134</v>
      </c>
      <c r="M17" s="723" t="s">
        <v>135</v>
      </c>
      <c r="N17" s="726" t="s">
        <v>136</v>
      </c>
      <c r="O17" s="726" t="s">
        <v>137</v>
      </c>
      <c r="P17" s="726" t="s">
        <v>138</v>
      </c>
      <c r="Q17" s="728" t="s">
        <v>136</v>
      </c>
      <c r="R17" s="729" t="s">
        <v>139</v>
      </c>
      <c r="S17" s="730" t="s">
        <v>140</v>
      </c>
      <c r="T17" s="731" t="s">
        <v>141</v>
      </c>
      <c r="U17" s="1492"/>
      <c r="V17" s="1481"/>
      <c r="W17" s="1481"/>
      <c r="X17" s="1481"/>
      <c r="Y17" s="1481"/>
      <c r="Z17" s="1498"/>
      <c r="AA17" s="1433"/>
      <c r="AB17" s="1499"/>
      <c r="AC17" s="1500"/>
      <c r="AD17" s="1501"/>
      <c r="AE17" s="1502"/>
      <c r="AF17" s="732" t="s">
        <v>142</v>
      </c>
      <c r="AG17" s="733" t="s">
        <v>143</v>
      </c>
      <c r="AH17" s="733" t="s">
        <v>144</v>
      </c>
      <c r="AI17" s="733" t="s">
        <v>145</v>
      </c>
      <c r="AJ17" s="733" t="s">
        <v>124</v>
      </c>
      <c r="AK17" s="734" t="s">
        <v>146</v>
      </c>
      <c r="AL17" s="734"/>
      <c r="AM17" s="735" t="s">
        <v>147</v>
      </c>
      <c r="AN17" s="734" t="s">
        <v>148</v>
      </c>
      <c r="AO17" s="530"/>
      <c r="AP17" s="529" t="s">
        <v>149</v>
      </c>
      <c r="AQ17" s="529" t="s">
        <v>150</v>
      </c>
      <c r="AR17" s="528" t="s">
        <v>151</v>
      </c>
      <c r="AS17" s="1493"/>
      <c r="AT17" s="1493"/>
      <c r="AU17" s="1493"/>
      <c r="AV17" s="1493"/>
      <c r="AW17" s="1493"/>
    </row>
    <row r="18" spans="1:50" ht="318.75" customHeight="1" thickBot="1">
      <c r="A18" s="182"/>
      <c r="B18" s="1476" t="s">
        <v>268</v>
      </c>
      <c r="C18" s="527" t="s">
        <v>153</v>
      </c>
      <c r="D18" s="527">
        <v>1</v>
      </c>
      <c r="E18" s="527" t="s">
        <v>154</v>
      </c>
      <c r="F18" s="524" t="s">
        <v>269</v>
      </c>
      <c r="G18" s="736" t="s">
        <v>270</v>
      </c>
      <c r="H18" s="527" t="s">
        <v>157</v>
      </c>
      <c r="I18" s="519">
        <v>3000</v>
      </c>
      <c r="J18" s="737" t="s">
        <v>201</v>
      </c>
      <c r="K18" s="738">
        <f>+IF(J18="","",IF(J18=$C$41,$D$41,IF(J18=$C$42,$D$42,IF(J18=$C$43,$D$43, IF(J18=$C$44,$D$44,IF(J18=$C$45,$D$45))))))</f>
        <v>0.8</v>
      </c>
      <c r="L18" s="739" t="str">
        <f>+IF(J18="","",IF(J18=$C$41,$B$41,IF(J18=$C$42,$B$42,IF(J18=$C$43,$B$43, IF(J18=$C$44,$B$44,IF(J18=$C$45,$B$45))))))</f>
        <v>Alta</v>
      </c>
      <c r="M18" s="740" t="s">
        <v>160</v>
      </c>
      <c r="N18" s="741" t="str">
        <f>+IF(M18="","",IF(M18="N/A","",IF(OR(M18=$M$41,M18=$N$41),$L$41,IF(OR(M18=$M$42,M18=$N$42),$L$42,IF(OR(M18=$M$43,M18=$N$43),$L$43,IF(OR(M18=$M$44,M18=$N$44),$L$44,IF(OR(M18=$M$45,M18=$N$45),$L$45)))))))</f>
        <v/>
      </c>
      <c r="O18" s="742" t="str">
        <f>+IF(M18="","",IF(M18="N/A","",IF(OR(M18=$M$41,M18=$N$41),$K$41,IF(OR(M18=$M$42,M18=$N$42),$K$42,IF(OR(M18=$M$43,M18=$N$43),$K$43,IF(OR(M18=$M$44,M18=$N$44),$K$44,IF(OR(M18=$M$45,M18=$N$45),$K$45)))))))</f>
        <v/>
      </c>
      <c r="P18" s="527" t="s">
        <v>256</v>
      </c>
      <c r="Q18" s="743">
        <f>+IF(P18="","",IF(P18="N/A","",IF(OR(P18=$M$41,P18=$N$41),$L$41,IF(OR(P18=$M$41,P18=$N$41),$L$41,IF(OR(P18=$M$42,P18=$N$42),$L$42,IF(OR(P18=$M$43,P18=$N$43),$L$43,IF(OR(P18=$M$44,P18=$N$44),$L$44,(IF(OR(P18=$M$45,P18=$N$45),$L$45)))))))))</f>
        <v>0.8</v>
      </c>
      <c r="R18" s="742" t="str">
        <f>+IF(P18="","",IF(P18="N/A","",IF(OR(P18=$M$41,P18=$N$41),$K$41,IF(OR(P18=$M$42,P18=$N$42),$K$42,IF(OR(P18=$M$43,P18=$N$43),$K$43,IF(OR(P18=$M$44,P18=$N$44),$K$44,IF(OR(P18=$M$45,P18=$N$45),$K$45)))))))</f>
        <v xml:space="preserve">Mayor </v>
      </c>
      <c r="S18" s="744">
        <f>+IF(N18="",Q18,IF(Q18="",N18,IF(N18&gt;Q18,N18,Q18)))</f>
        <v>0.8</v>
      </c>
      <c r="T18" s="742" t="str">
        <f>+IF(S18="","",IF(S18=$L$41,$K$41,IF(S18=$L$42,$K$42,IF(S18=$L$43,$K$43,IF(S18=$L$44,$K$44,IF(S18=$L$45,$K$45))))))</f>
        <v xml:space="preserve">Mayor </v>
      </c>
      <c r="U18" s="745" t="s">
        <v>204</v>
      </c>
      <c r="V18" s="511">
        <v>1</v>
      </c>
      <c r="W18" s="524" t="s">
        <v>271</v>
      </c>
      <c r="X18" s="524" t="s">
        <v>272</v>
      </c>
      <c r="Y18" s="524" t="s">
        <v>273</v>
      </c>
      <c r="Z18" s="514" t="s">
        <v>274</v>
      </c>
      <c r="AA18" s="746" t="s">
        <v>275</v>
      </c>
      <c r="AB18" s="746" t="s">
        <v>276</v>
      </c>
      <c r="AC18" s="747" t="s">
        <v>277</v>
      </c>
      <c r="AD18" s="748" t="s">
        <v>198</v>
      </c>
      <c r="AE18" s="511" t="str">
        <f>IF(OR(AD18="Preventivo",AD18="Detectivo"),"Probabilidad",IF(AD18="Correctivo","Impacto",""))</f>
        <v>Probabilidad</v>
      </c>
      <c r="AF18" s="511" t="s">
        <v>173</v>
      </c>
      <c r="AG18" s="511" t="str">
        <f>IF(AND(AD18="Preventivo",AF18="Automático"),"50%",IF(AND(AD18="Preventivo",AF18="Manual"),"40%",IF(AND(AD18="Detectivo",AF18="Automático"),"40%",IF(AND(AD18="Detectivo",AF18="Manual"),"30%",IF(AND(AD18="Correctivo",AF18="Automático"),"35%",IF(AND(AD18="Correctivo",AF18="Manual"),"25%",""))))))</f>
        <v>40%</v>
      </c>
      <c r="AH18" s="511" t="s">
        <v>174</v>
      </c>
      <c r="AI18" s="511" t="s">
        <v>175</v>
      </c>
      <c r="AJ18" s="511" t="s">
        <v>176</v>
      </c>
      <c r="AK18" s="749">
        <f>IFERROR(IF(AE18="Probabilidad",(K18-(+K18*AG18)),IF(AE18="Impacto",KK18,"")),"")</f>
        <v>0.48</v>
      </c>
      <c r="AL18" s="749">
        <f>+AK18</f>
        <v>0.48</v>
      </c>
      <c r="AM18" s="750" t="str">
        <f>IFERROR(IF(AK18="","",IF(AK18&lt;=0.2,"Muy Baja",IF(AK18&lt;=0.4,"Baja",IF(AK18&lt;=0.6,"Media",IF(AK18&lt;=0.8,"Alta","Muy Alta"))))),"")</f>
        <v>Media</v>
      </c>
      <c r="AN18" s="751">
        <f>IF(AE18='[3]FORMULAS '!$G$60,S18-(S18*AG18),S18)</f>
        <v>0.8</v>
      </c>
      <c r="AO18" s="488">
        <f>+AN18</f>
        <v>0.8</v>
      </c>
      <c r="AP18" s="752" t="str">
        <f>+IF(AN18="","",IF(AN18=$L$41,$K$41,IF(AN18=$L$42,$K$42,IF(AN18=$L$43,$K$43,IF(AN18=$L$44,$K$44,IF(AN18=$L$45,$K$45))))))</f>
        <v xml:space="preserve">Mayor </v>
      </c>
      <c r="AQ18" s="753" t="s">
        <v>205</v>
      </c>
      <c r="AR18" s="754" t="s">
        <v>213</v>
      </c>
      <c r="AS18" s="524" t="s">
        <v>278</v>
      </c>
      <c r="AT18" s="524" t="s">
        <v>279</v>
      </c>
      <c r="AU18" s="524" t="s">
        <v>280</v>
      </c>
      <c r="AV18" s="524" t="s">
        <v>281</v>
      </c>
      <c r="AW18" s="755" t="s">
        <v>282</v>
      </c>
      <c r="AX18" s="182"/>
    </row>
    <row r="19" spans="1:50" ht="275.25" customHeight="1" thickTop="1" thickBot="1">
      <c r="A19" s="182"/>
      <c r="B19" s="1477"/>
      <c r="C19" s="756" t="s">
        <v>283</v>
      </c>
      <c r="D19" s="756">
        <v>2</v>
      </c>
      <c r="E19" s="757" t="s">
        <v>284</v>
      </c>
      <c r="F19" s="756" t="s">
        <v>285</v>
      </c>
      <c r="G19" s="756" t="s">
        <v>286</v>
      </c>
      <c r="H19" s="758" t="s">
        <v>157</v>
      </c>
      <c r="I19" s="759">
        <v>20</v>
      </c>
      <c r="J19" s="760" t="s">
        <v>158</v>
      </c>
      <c r="K19" s="761">
        <f>+IF(J19="","",IF(J19=$C$41,$D$41,IF(J19=$C$42,$D$42,IF(J19=$C$43,$D$43, IF(J19=$C$44,$D$44,IF(J19=$C$45,$D$45))))))</f>
        <v>0.4</v>
      </c>
      <c r="L19" s="762" t="str">
        <f>+IF(J19="","",IF(J19=$C$41,$B$41,IF(J19=$C$42,$B$42,IF(J19=$C$43,$B$43, IF(J19=$C$44,$B$44,IF(J19=$C$45,$B$45))))))</f>
        <v>Baja</v>
      </c>
      <c r="M19" s="508" t="s">
        <v>245</v>
      </c>
      <c r="N19" s="499">
        <f>+IF(M19="","",IF(M19="N/A","",IF(OR(M19=$M$41,M19=$N$41),$L$41,IF(OR(M19=$M$42,M19=$N$42),$L$42,IF(OR(M19=$M$43,M19=$N$43),$L$43,IF(OR(M19=$M$44,M19=$N$44),$L$44,IF(OR(M19=$M$45,M19=$N$45),$L$45)))))))</f>
        <v>0.2</v>
      </c>
      <c r="O19" s="763" t="str">
        <f>+IF(M19="","",IF(M19="N/A","",IF(OR(M19=$M$41,M19=$N$41),$K$41,IF(OR(M19=$M$42,M19=$N$42),$K$42,IF(OR(M19=$M$43,M19=$N$43),$K$43,IF(OR(M19=$M$44,M19=$N$44),$K$44,IF(OR(M19=$M$45,M19=$N$45),$K$45)))))))</f>
        <v xml:space="preserve">Leve </v>
      </c>
      <c r="P19" s="758" t="s">
        <v>161</v>
      </c>
      <c r="Q19" s="764">
        <f>+IF(P19="","",IF(P19="N/A","",IF(OR(P19=$M$41,P19=$N$41),$L$41,IF(OR(P19=$M$41,P19=$N$41),$L$41,IF(OR(P19=$M$42,P19=$N$42),$L$42,IF(OR(P19=$M$43,P19=$N$43),$L$43,IF(OR(P19=$M$44,P19=$N$44),$L$44,(IF(OR(P19=$M$45,P19=$N$45),$L$45)))))))))</f>
        <v>0.4</v>
      </c>
      <c r="R19" s="763" t="str">
        <f>+IF(P19="","",IF(P19="N/A","",IF(OR(P19=$M$41,P19=$N$41),$K$41,IF(OR(P19=$M$42,P19=$N$42),$K$42,IF(OR(P19=$M$43,P19=$N$43),$K$43,IF(OR(P19=$M$44,P19=$N$44),$K$44,IF(OR(P19=$M$45,P19=$N$45),$K$45)))))))</f>
        <v>Menor</v>
      </c>
      <c r="S19" s="765">
        <f>+IF(N19="",Q19,IF(Q19="",N19,IF(N19&gt;Q19,N19,Q19)))</f>
        <v>0.4</v>
      </c>
      <c r="T19" s="763" t="str">
        <f>+IF(S19="","",IF(S19=$L$41,$K$41,IF(S19=$L$42,$K$42,IF(S19=$L$43,$K$43,IF(S19=$L$44,$K$44,IF(S19=$L$45,$K$45))))))</f>
        <v>Menor</v>
      </c>
      <c r="U19" s="766" t="s">
        <v>265</v>
      </c>
      <c r="V19" s="767">
        <v>1</v>
      </c>
      <c r="W19" s="768" t="s">
        <v>271</v>
      </c>
      <c r="X19" s="756" t="s">
        <v>287</v>
      </c>
      <c r="Y19" s="756" t="s">
        <v>288</v>
      </c>
      <c r="Z19" s="769" t="s">
        <v>289</v>
      </c>
      <c r="AA19" s="756" t="s">
        <v>290</v>
      </c>
      <c r="AB19" s="769" t="s">
        <v>291</v>
      </c>
      <c r="AC19" s="770" t="s">
        <v>292</v>
      </c>
      <c r="AD19" s="767" t="s">
        <v>198</v>
      </c>
      <c r="AE19" s="767" t="str">
        <f>IF(OR(AD19="Preventivo",AD19="Detectivo"),"Probabilidad",IF(AD19="Correctivo","Impacto",""))</f>
        <v>Probabilidad</v>
      </c>
      <c r="AF19" s="767" t="s">
        <v>173</v>
      </c>
      <c r="AG19" s="767" t="str">
        <f>IF(AND(AD19="Preventivo",AF19="Automático"),"50%",IF(AND(AD19="Preventivo",AF19="Manual"),"40%",IF(AND(AD19="Detectivo",AF19="Automático"),"40%",IF(AND(AD19="Detectivo",AF19="Manual"),"30%",IF(AND(AD19="Correctivo",AF19="Automático"),"35%",IF(AND(AD19="Correctivo",AF19="Manual"),"25%",""))))))</f>
        <v>40%</v>
      </c>
      <c r="AH19" s="767" t="s">
        <v>174</v>
      </c>
      <c r="AI19" s="767" t="s">
        <v>175</v>
      </c>
      <c r="AJ19" s="767" t="s">
        <v>176</v>
      </c>
      <c r="AK19" s="771">
        <f>IFERROR(IF(AE19="Probabilidad",(K19-(+K19*AG19)),IF(AE19="Impacto",KK19,"")),"")</f>
        <v>0.24</v>
      </c>
      <c r="AL19" s="771">
        <f>+AK19</f>
        <v>0.24</v>
      </c>
      <c r="AM19" s="772" t="str">
        <f>IFERROR(IF(AK19="","",IF(AK19&lt;=0.2,"Muy Baja",IF(AK19&lt;=0.4,"Baja",IF(AK19&lt;=0.6,"Media",IF(AK19&lt;=0.8,"Alta","Muy Alta"))))),"")</f>
        <v>Baja</v>
      </c>
      <c r="AN19" s="773">
        <f>IF(AE19='[3]FORMULAS '!G62,S19-(S19*AG19),S19)</f>
        <v>0.4</v>
      </c>
      <c r="AO19" s="773">
        <f>+AN19</f>
        <v>0.4</v>
      </c>
      <c r="AP19" s="774" t="str">
        <f>+IF(AN19="","",IF(AN19=$L$41,$K$41,IF(AN19=$L$42,$K$42,IF(AN19=$L$43,$K$43,IF(AN19=$L$44,$K$44,IF(AN19=$L$45,$K$45))))))</f>
        <v>Menor</v>
      </c>
      <c r="AQ19" s="775" t="s">
        <v>204</v>
      </c>
      <c r="AR19" s="776" t="s">
        <v>213</v>
      </c>
      <c r="AS19" s="756" t="s">
        <v>293</v>
      </c>
      <c r="AT19" s="777" t="s">
        <v>294</v>
      </c>
      <c r="AU19" s="778" t="s">
        <v>295</v>
      </c>
      <c r="AV19" s="778" t="s">
        <v>281</v>
      </c>
      <c r="AW19" s="779" t="s">
        <v>296</v>
      </c>
      <c r="AX19" s="182"/>
    </row>
    <row r="20" spans="1:50" ht="237.75" customHeight="1" thickTop="1" thickBot="1">
      <c r="A20" s="182"/>
      <c r="B20" s="1477"/>
      <c r="C20" s="780" t="s">
        <v>153</v>
      </c>
      <c r="D20" s="481">
        <v>3</v>
      </c>
      <c r="E20" s="780" t="s">
        <v>154</v>
      </c>
      <c r="F20" s="482" t="s">
        <v>297</v>
      </c>
      <c r="G20" s="482" t="s">
        <v>298</v>
      </c>
      <c r="H20" s="768" t="s">
        <v>157</v>
      </c>
      <c r="I20" s="507">
        <v>3000</v>
      </c>
      <c r="J20" s="781" t="s">
        <v>201</v>
      </c>
      <c r="K20" s="782">
        <f>+IF(J20="","",IF(J20=$C$41,$D$41,IF(J20=$C$42,$D$42,IF(J20=$C$43,$D$43, IF(J20=$C$44,$D$44,IF(J20=$C$45,$D$45))))))</f>
        <v>0.8</v>
      </c>
      <c r="L20" s="783" t="str">
        <f>+IF(J20="","",IF(J20=$C$41,$B$41,IF(J20=$C$42,$B$42,IF(J20=$C$43,$B$43, IF(J20=$C$44,$B$44,IF(J20=$C$45,$B$45))))))</f>
        <v>Alta</v>
      </c>
      <c r="M20" s="784" t="s">
        <v>160</v>
      </c>
      <c r="N20" s="771" t="str">
        <f>+IF(M20="","",IF(M20="N/A","",IF(OR(M20=$M$41,M20=$N$41),$L$41,IF(OR(M20=$M$42,M20=$N$42),$L$42,IF(OR(M20=$M$43,M20=$N$43),$L$43,IF(OR(M20=$M$44,M20=$N$44),$L$44,IF(OR(M20=$M$45,M20=$N$45),$L$45)))))))</f>
        <v/>
      </c>
      <c r="O20" s="785" t="str">
        <f>+IF(M20="","",IF(M20="N/A","",IF(OR(M20=$M$41,M20=$N$41),$K$41,IF(OR(M20=$M$42,M20=$N$42),$K$42,IF(OR(M20=$M$43,M20=$N$43),$K$43,IF(OR(M20=$M$44,M20=$N$44),$K$44,IF(OR(M20=$M$45,M20=$N$45),$K$45)))))))</f>
        <v/>
      </c>
      <c r="P20" s="768" t="s">
        <v>203</v>
      </c>
      <c r="Q20" s="786">
        <f>+IF(P20="","",IF(P20="N/A","",IF(OR(P20=$M$41,P20=$N$41),$L$41,IF(OR(P20=$M$41,P20=$N$41),$L$41,IF(OR(P20=$M$42,P20=$N$42),$L$42,IF(OR(P20=$M$43,P20=$N$43),$L$43,IF(OR(P20=$M$44,P20=$N$44),$L$44,(IF(OR(P20=$M$45,P20=$N$45),$L$45)))))))))</f>
        <v>0.6</v>
      </c>
      <c r="R20" s="787" t="str">
        <f>+IF(P20="","",IF(P20="N/A","",IF(OR(P20=$M$41,P20=$N$41),$K$41,IF(OR(P20=$M$42,P20=$N$42),$K$42,IF(OR(P20=$M$43,P20=$N$43),$K$43,IF(OR(P20=$M$44,P20=$N$44),$K$44,IF(OR(P20=$M$45,P20=$N$45),$K$45)))))))</f>
        <v xml:space="preserve">Moderado </v>
      </c>
      <c r="S20" s="788">
        <f>+IF(N20="",Q20,IF(Q20="",N20,IF(N20&gt;Q20,N20,Q20)))</f>
        <v>0.6</v>
      </c>
      <c r="T20" s="787" t="str">
        <f>+IF(S20="","",IF(S20=$L$41,$K$41,IF(S20=$L$42,$K$42,IF(S20=$L$43,$K$43,IF(S20=$L$44,$K$44,IF(S20=$L$45,$K$45))))))</f>
        <v xml:space="preserve">Moderado </v>
      </c>
      <c r="U20" s="789" t="s">
        <v>265</v>
      </c>
      <c r="V20" s="790">
        <v>1</v>
      </c>
      <c r="W20" s="791" t="s">
        <v>271</v>
      </c>
      <c r="X20" s="482" t="s">
        <v>299</v>
      </c>
      <c r="Y20" s="482" t="s">
        <v>300</v>
      </c>
      <c r="Z20" s="747" t="s">
        <v>301</v>
      </c>
      <c r="AA20" s="482" t="s">
        <v>302</v>
      </c>
      <c r="AB20" s="482" t="s">
        <v>303</v>
      </c>
      <c r="AC20" s="792" t="s">
        <v>304</v>
      </c>
      <c r="AD20" s="793" t="s">
        <v>305</v>
      </c>
      <c r="AE20" s="507" t="str">
        <f>IF(OR(AD20="Preventivo",AD20="Detectivo"),"Probabilidad",IF(AD20="Correctivo","Impacto",""))</f>
        <v>Impacto</v>
      </c>
      <c r="AF20" s="507" t="s">
        <v>173</v>
      </c>
      <c r="AG20" s="507" t="str">
        <f>IF(AND(AD20="Preventivo",AF20="Automático"),"50%",IF(AND(AD20="Preventivo",AF20="Manual"),"40%",IF(AND(AD20="Detectivo",AF20="Automático"),"40%",IF(AND(AD20="Detectivo",AF20="Manual"),"30%",IF(AND(AD20="Correctivo",AF20="Automático"),"35%",IF(AND(AD20="Correctivo",AF20="Manual"),"25%",""))))))</f>
        <v>25%</v>
      </c>
      <c r="AH20" s="507" t="s">
        <v>174</v>
      </c>
      <c r="AI20" s="507" t="s">
        <v>175</v>
      </c>
      <c r="AJ20" s="507" t="s">
        <v>176</v>
      </c>
      <c r="AK20" s="794">
        <v>0.8</v>
      </c>
      <c r="AL20" s="794">
        <f>+AK20</f>
        <v>0.8</v>
      </c>
      <c r="AM20" s="795" t="s">
        <v>253</v>
      </c>
      <c r="AN20" s="796">
        <v>0.45</v>
      </c>
      <c r="AO20" s="796">
        <f>+AN20</f>
        <v>0.45</v>
      </c>
      <c r="AP20" s="797" t="s">
        <v>204</v>
      </c>
      <c r="AQ20" s="798" t="s">
        <v>205</v>
      </c>
      <c r="AR20" s="789" t="s">
        <v>213</v>
      </c>
      <c r="AS20" s="482" t="s">
        <v>306</v>
      </c>
      <c r="AT20" s="482" t="s">
        <v>279</v>
      </c>
      <c r="AU20" s="777" t="s">
        <v>295</v>
      </c>
      <c r="AV20" s="777" t="s">
        <v>281</v>
      </c>
      <c r="AW20" s="779" t="s">
        <v>307</v>
      </c>
      <c r="AX20" s="182"/>
    </row>
    <row r="21" spans="1:50" ht="250.5" customHeight="1" thickTop="1">
      <c r="A21" s="182"/>
      <c r="B21" s="351"/>
      <c r="C21" s="352"/>
      <c r="D21" s="352"/>
      <c r="E21" s="352"/>
      <c r="F21" s="352"/>
      <c r="G21" s="799"/>
      <c r="H21" s="352"/>
      <c r="I21" s="353"/>
      <c r="J21" s="354"/>
      <c r="K21" s="355"/>
      <c r="L21" s="353"/>
      <c r="M21" s="352"/>
      <c r="N21" s="355"/>
      <c r="O21" s="353"/>
      <c r="P21" s="356"/>
      <c r="Q21" s="355"/>
      <c r="R21" s="353"/>
      <c r="S21" s="355"/>
      <c r="T21" s="353"/>
      <c r="U21" s="357"/>
      <c r="V21" s="182"/>
      <c r="W21" s="182"/>
      <c r="X21" s="182"/>
      <c r="Y21" s="182"/>
      <c r="Z21" s="182"/>
      <c r="AA21" s="182"/>
      <c r="AC21" s="182"/>
      <c r="AD21" s="182"/>
      <c r="AE21" s="182"/>
      <c r="AF21" s="182"/>
      <c r="AG21" s="182"/>
      <c r="AH21" s="182"/>
      <c r="AI21" s="182"/>
      <c r="AJ21" s="182"/>
      <c r="AK21" s="182"/>
      <c r="AL21" s="182"/>
      <c r="AM21" s="182"/>
      <c r="AN21" s="182"/>
      <c r="AO21" s="182"/>
      <c r="AP21" s="182"/>
      <c r="AQ21" s="182"/>
      <c r="AR21" s="182"/>
      <c r="AS21" s="182"/>
      <c r="AT21" s="182"/>
      <c r="AU21" s="182"/>
      <c r="AV21" s="182"/>
      <c r="AW21" s="182"/>
    </row>
    <row r="22" spans="1:50" ht="76.5" customHeight="1">
      <c r="A22" s="182"/>
      <c r="B22" s="351"/>
      <c r="C22" s="352"/>
      <c r="D22" s="352"/>
      <c r="E22" s="352"/>
      <c r="F22" s="352"/>
      <c r="G22" s="352"/>
      <c r="H22" s="352"/>
      <c r="I22" s="353"/>
      <c r="J22" s="354"/>
      <c r="K22" s="355"/>
      <c r="L22" s="353"/>
      <c r="M22" s="352"/>
      <c r="N22" s="355"/>
      <c r="O22" s="353"/>
      <c r="P22" s="356"/>
      <c r="Q22" s="355"/>
      <c r="R22" s="353"/>
      <c r="S22" s="355"/>
      <c r="T22" s="353"/>
      <c r="U22" s="357"/>
      <c r="V22" s="182"/>
      <c r="W22" s="182"/>
      <c r="X22" s="182"/>
      <c r="Y22" s="182"/>
      <c r="Z22" s="182"/>
      <c r="AA22" s="182"/>
      <c r="AB22" s="182"/>
      <c r="AC22" s="182"/>
      <c r="AD22" s="182"/>
      <c r="AE22" s="182"/>
      <c r="AF22" s="182"/>
      <c r="AG22" s="182"/>
      <c r="AH22" s="182"/>
      <c r="AI22" s="182"/>
      <c r="AJ22" s="182"/>
      <c r="AK22" s="182"/>
      <c r="AL22" s="182"/>
      <c r="AM22" s="182"/>
      <c r="AN22" s="182"/>
      <c r="AO22" s="182"/>
      <c r="AP22" s="182"/>
      <c r="AQ22" s="182"/>
      <c r="AR22" s="182"/>
      <c r="AS22" s="182"/>
      <c r="AT22" s="182"/>
      <c r="AU22" s="182"/>
      <c r="AV22" s="182"/>
      <c r="AW22" s="182"/>
    </row>
    <row r="23" spans="1:50" ht="30" customHeight="1">
      <c r="A23" s="182"/>
      <c r="B23" s="1478" t="s">
        <v>227</v>
      </c>
      <c r="C23" s="1478"/>
      <c r="D23" s="1478"/>
      <c r="E23" s="1478"/>
      <c r="F23" s="1478"/>
      <c r="G23" s="1478"/>
      <c r="H23" s="1478"/>
      <c r="I23" s="182"/>
      <c r="J23" s="182"/>
      <c r="K23" s="182"/>
      <c r="L23" s="182"/>
      <c r="M23" s="182"/>
      <c r="N23" s="182"/>
      <c r="O23" s="182"/>
      <c r="P23" s="182"/>
      <c r="Q23" s="182"/>
      <c r="R23" s="182"/>
      <c r="S23" s="182"/>
      <c r="T23" s="182"/>
      <c r="U23" s="1328" t="str">
        <f>IFERROR(IF(OR(AND(L23="Muy Baja",T23="Leve"),AND(L23="Muy Baja",T23="Menor"),AND(L23="Baja",T23="Leve")),"BAJO",IF(OR(AND(L23="Muy baja",T23="Moderado"),AND(L23="Baja",T23="Menor"),AND(L23="Baja",T23="Moderado"),AND(L23="Media",T23="Leve"),AND(L23="Media",T23="Menor"),AND(L23="Media",T23="Moderado"),AND(L23="Alta",T23="Leve"),AND(L23="Alta",T23="Menor")),"MODERADO",IF(OR(AND(L23="Muy Baja",T23="Mayor"),AND(L23="Baja",T23="Mayor"),AND(L23="Media",T23="Mayor"),AND(L23="Alta",T23="Moderado"),AND(L23="Alta",T23="Mayor"),AND(L23="Muy Alta",T23="Leve"),AND(L23="Muy Alta",T23="Menor"),AND(L23="Muy Alta",T23="Moderado"),AND(L23="Muy Alta",T23="Mayor")),"ALTO",IF(OR(AND(L23="Muy Baja",T23="Catastrófico"),AND(L23="Baja",T23="Catastrófico"),AND(L23="Media",T23="Catastrófico"),AND(L23="Alta",T23="Catastrófico"),AND(L23="Muy Alta",T23="Catastrófico")),"EXTREMO","")))),"")</f>
        <v/>
      </c>
      <c r="V23" s="182"/>
      <c r="W23" s="182"/>
      <c r="X23" s="182"/>
      <c r="Y23" s="182"/>
      <c r="Z23" s="182"/>
      <c r="AA23" s="182"/>
      <c r="AB23" s="182"/>
      <c r="AC23" s="182"/>
      <c r="AD23" s="182"/>
      <c r="AE23" s="182"/>
      <c r="AF23" s="182"/>
      <c r="AG23" s="182"/>
      <c r="AH23" s="182"/>
      <c r="AI23" s="182"/>
      <c r="AJ23" s="182"/>
      <c r="AK23" s="182"/>
      <c r="AL23" s="182"/>
      <c r="AM23" s="182"/>
      <c r="AN23" s="182"/>
      <c r="AO23" s="182"/>
      <c r="AP23" s="182"/>
      <c r="AQ23" s="182"/>
      <c r="AR23" s="182"/>
      <c r="AS23" s="182"/>
      <c r="AT23" s="182"/>
      <c r="AU23" s="182"/>
      <c r="AV23" s="182"/>
      <c r="AW23" s="182"/>
    </row>
    <row r="24" spans="1:50" ht="33.75" customHeight="1">
      <c r="A24" s="182"/>
      <c r="B24" s="358" t="s">
        <v>228</v>
      </c>
      <c r="C24" s="1478" t="s">
        <v>229</v>
      </c>
      <c r="D24" s="1478"/>
      <c r="E24" s="1478"/>
      <c r="F24" s="1478"/>
      <c r="G24" s="1478"/>
      <c r="H24" s="1478"/>
      <c r="I24" s="182"/>
      <c r="J24" s="182"/>
      <c r="K24" s="182"/>
      <c r="L24" s="182"/>
      <c r="M24" s="182"/>
      <c r="N24" s="182"/>
      <c r="O24" s="182"/>
      <c r="P24" s="182"/>
      <c r="Q24" s="182"/>
      <c r="R24" s="182"/>
      <c r="S24" s="182"/>
      <c r="T24" s="182"/>
      <c r="U24" s="1328"/>
      <c r="V24" s="182"/>
      <c r="W24" s="182"/>
      <c r="X24" s="182"/>
      <c r="Y24" s="182"/>
      <c r="Z24" s="182"/>
      <c r="AA24" s="182"/>
      <c r="AB24" s="182"/>
      <c r="AC24" s="182"/>
      <c r="AD24" s="182"/>
      <c r="AE24" s="182"/>
      <c r="AF24" s="182"/>
      <c r="AG24" s="182"/>
      <c r="AH24" s="182"/>
      <c r="AI24" s="182"/>
      <c r="AJ24" s="182"/>
      <c r="AK24" s="182"/>
      <c r="AL24" s="182"/>
      <c r="AM24" s="182"/>
      <c r="AN24" s="182"/>
      <c r="AO24" s="182"/>
      <c r="AP24" s="182"/>
      <c r="AQ24" s="182"/>
      <c r="AR24" s="182"/>
      <c r="AS24" s="182"/>
      <c r="AT24" s="182"/>
      <c r="AU24" s="182"/>
      <c r="AV24" s="182"/>
      <c r="AW24" s="182"/>
    </row>
    <row r="25" spans="1:50" ht="270" customHeight="1">
      <c r="A25" s="182"/>
      <c r="B25" s="800" t="s">
        <v>308</v>
      </c>
      <c r="C25" s="1474" t="s">
        <v>309</v>
      </c>
      <c r="D25" s="1474"/>
      <c r="E25" s="1474"/>
      <c r="F25" s="1474"/>
      <c r="G25" s="1474"/>
      <c r="H25" s="1474"/>
      <c r="I25" s="182"/>
      <c r="J25" s="182"/>
      <c r="K25" s="182"/>
      <c r="L25" s="182"/>
      <c r="M25" s="182"/>
      <c r="N25" s="182"/>
      <c r="O25" s="182"/>
      <c r="P25" s="182"/>
      <c r="Q25" s="182"/>
      <c r="R25" s="182"/>
      <c r="S25" s="182"/>
      <c r="T25" s="182"/>
      <c r="U25" s="182"/>
      <c r="V25" s="182"/>
      <c r="W25" s="182"/>
      <c r="X25" s="182"/>
      <c r="Y25" s="182"/>
      <c r="Z25" s="182"/>
      <c r="AA25" s="182"/>
      <c r="AB25" s="182"/>
      <c r="AC25" s="182"/>
      <c r="AD25" s="182"/>
      <c r="AE25" s="182"/>
      <c r="AF25" s="182"/>
      <c r="AG25" s="182"/>
      <c r="AH25" s="182"/>
      <c r="AI25" s="182"/>
      <c r="AJ25" s="182"/>
      <c r="AK25" s="182"/>
      <c r="AL25" s="182"/>
      <c r="AM25" s="182"/>
      <c r="AN25" s="182"/>
      <c r="AO25" s="182"/>
      <c r="AP25" s="182"/>
      <c r="AQ25" s="182"/>
      <c r="AR25" s="182"/>
      <c r="AS25" s="182"/>
      <c r="AT25" s="182"/>
      <c r="AU25" s="182"/>
      <c r="AV25" s="182"/>
      <c r="AW25" s="182"/>
    </row>
    <row r="26" spans="1:50" ht="34.5" customHeight="1">
      <c r="A26" s="182"/>
      <c r="B26" s="655"/>
      <c r="C26" s="1453"/>
      <c r="D26" s="1453"/>
      <c r="E26" s="1453"/>
      <c r="F26" s="1453"/>
      <c r="G26" s="1453"/>
      <c r="H26" s="1453"/>
      <c r="I26" s="182"/>
      <c r="J26" s="182"/>
      <c r="K26" s="182"/>
      <c r="L26" s="182"/>
      <c r="M26" s="182"/>
      <c r="N26" s="182"/>
      <c r="O26" s="182"/>
      <c r="P26" s="182"/>
      <c r="Q26" s="182"/>
      <c r="R26" s="182"/>
      <c r="S26" s="182"/>
      <c r="T26" s="182"/>
      <c r="U26" s="182"/>
      <c r="V26" s="182"/>
      <c r="W26" s="182"/>
      <c r="X26" s="182"/>
      <c r="Y26" s="182"/>
      <c r="AI26" s="182"/>
      <c r="AJ26" s="182"/>
      <c r="AK26" s="182"/>
      <c r="AL26" s="182"/>
      <c r="AM26" s="182"/>
      <c r="AN26" s="182"/>
      <c r="AO26" s="182"/>
      <c r="AP26" s="182"/>
      <c r="AQ26" s="182"/>
      <c r="AR26" s="182"/>
      <c r="AS26" s="182"/>
      <c r="AT26" s="182"/>
      <c r="AU26" s="182"/>
      <c r="AV26" s="182"/>
      <c r="AW26" s="182"/>
    </row>
    <row r="27" spans="1:50">
      <c r="A27" s="182"/>
      <c r="B27" s="182"/>
      <c r="C27" s="182"/>
      <c r="D27" s="182"/>
      <c r="E27" s="182"/>
      <c r="F27" s="182"/>
      <c r="G27" s="182"/>
      <c r="H27" s="182"/>
      <c r="I27" s="182"/>
      <c r="J27" s="182"/>
      <c r="K27" s="182"/>
      <c r="L27" s="182"/>
      <c r="M27" s="182"/>
      <c r="N27" s="182"/>
      <c r="O27" s="182"/>
      <c r="P27" s="182"/>
      <c r="Q27" s="182"/>
      <c r="R27" s="182"/>
      <c r="S27" s="182"/>
      <c r="T27" s="182"/>
      <c r="U27" s="182"/>
      <c r="V27" s="182"/>
      <c r="W27" s="182"/>
      <c r="X27" s="182"/>
      <c r="Y27" s="182"/>
      <c r="AI27" s="182"/>
      <c r="AJ27" s="182"/>
      <c r="AK27" s="182"/>
      <c r="AL27" s="182"/>
      <c r="AM27" s="182"/>
      <c r="AN27" s="182"/>
      <c r="AO27" s="182"/>
      <c r="AP27" s="182"/>
      <c r="AQ27" s="182"/>
      <c r="AR27" s="182"/>
      <c r="AS27" s="182"/>
      <c r="AT27" s="182"/>
      <c r="AU27" s="182"/>
      <c r="AV27" s="182"/>
      <c r="AW27" s="182"/>
    </row>
    <row r="28" spans="1:50">
      <c r="A28" s="182"/>
      <c r="B28" s="182"/>
      <c r="C28" s="182"/>
      <c r="D28" s="182"/>
      <c r="E28" s="182"/>
      <c r="F28" s="182"/>
      <c r="G28" s="182"/>
      <c r="H28" s="182"/>
      <c r="I28" s="182"/>
      <c r="J28" s="182"/>
      <c r="K28" s="182"/>
      <c r="L28" s="182"/>
      <c r="M28" s="182"/>
      <c r="N28" s="182"/>
      <c r="O28" s="182"/>
      <c r="P28" s="182"/>
      <c r="Q28" s="182"/>
      <c r="R28" s="182"/>
      <c r="S28" s="182"/>
      <c r="T28" s="182"/>
      <c r="AI28" s="182"/>
      <c r="AJ28" s="182"/>
      <c r="AK28" s="182"/>
      <c r="AL28" s="182"/>
      <c r="AM28" s="182"/>
      <c r="AN28" s="182"/>
      <c r="AO28" s="182"/>
      <c r="AP28" s="182"/>
      <c r="AQ28" s="182"/>
      <c r="AR28" s="182"/>
      <c r="AS28" s="182"/>
      <c r="AT28" s="182"/>
      <c r="AU28" s="182"/>
      <c r="AV28" s="182"/>
      <c r="AW28" s="182"/>
    </row>
    <row r="29" spans="1:50">
      <c r="A29" s="182"/>
      <c r="B29" s="182"/>
      <c r="C29" s="182"/>
      <c r="D29" s="182"/>
      <c r="E29" s="182"/>
      <c r="F29" s="182"/>
      <c r="G29" s="182"/>
      <c r="H29" s="182"/>
      <c r="I29" s="182"/>
      <c r="J29" s="182"/>
      <c r="K29" s="182"/>
      <c r="L29" s="182"/>
      <c r="M29" s="182"/>
      <c r="N29" s="182"/>
      <c r="O29" s="182"/>
      <c r="P29" s="182"/>
      <c r="Q29" s="182"/>
      <c r="R29" s="182"/>
      <c r="S29" s="182"/>
      <c r="T29" s="182"/>
      <c r="AI29" s="182"/>
      <c r="AJ29" s="182"/>
      <c r="AK29" s="182"/>
      <c r="AL29" s="182"/>
      <c r="AM29" s="182"/>
      <c r="AN29" s="182"/>
      <c r="AO29" s="182"/>
      <c r="AP29" s="182"/>
      <c r="AQ29" s="182"/>
      <c r="AR29" s="182"/>
      <c r="AS29" s="182"/>
      <c r="AT29" s="182"/>
      <c r="AU29" s="182"/>
      <c r="AV29" s="182"/>
      <c r="AW29" s="182"/>
    </row>
    <row r="30" spans="1:50">
      <c r="A30" s="182"/>
      <c r="B30" s="182"/>
      <c r="C30" s="182"/>
      <c r="D30" s="182"/>
      <c r="E30" s="182"/>
      <c r="F30" s="182"/>
      <c r="G30" s="182"/>
      <c r="H30" s="182"/>
      <c r="I30" s="182"/>
      <c r="J30" s="182"/>
      <c r="K30" s="182"/>
      <c r="L30" s="182"/>
      <c r="M30" s="182"/>
      <c r="N30" s="182"/>
      <c r="O30" s="182"/>
      <c r="P30" s="182"/>
      <c r="Q30" s="182"/>
      <c r="R30" s="182"/>
      <c r="S30" s="182"/>
      <c r="T30" s="182"/>
      <c r="AI30" s="182"/>
      <c r="AJ30" s="182"/>
      <c r="AK30" s="182"/>
      <c r="AL30" s="182"/>
      <c r="AM30" s="182"/>
      <c r="AN30" s="182"/>
      <c r="AO30" s="182"/>
      <c r="AP30" s="182"/>
      <c r="AQ30" s="182"/>
      <c r="AR30" s="182"/>
      <c r="AS30" s="182"/>
      <c r="AT30" s="182"/>
      <c r="AU30" s="182"/>
      <c r="AV30" s="182"/>
      <c r="AW30" s="182"/>
    </row>
    <row r="31" spans="1:50">
      <c r="A31" s="182"/>
      <c r="B31" s="182"/>
      <c r="C31" s="182"/>
      <c r="D31" s="182"/>
      <c r="E31" s="182"/>
      <c r="F31" s="182"/>
      <c r="G31" s="182"/>
      <c r="H31" s="182"/>
      <c r="I31" s="182"/>
      <c r="J31" s="182"/>
      <c r="K31" s="182"/>
      <c r="L31" s="182"/>
      <c r="M31" s="182"/>
      <c r="N31" s="182"/>
      <c r="O31" s="182"/>
      <c r="P31" s="182"/>
      <c r="Q31" s="182"/>
      <c r="R31" s="182"/>
      <c r="S31" s="182"/>
      <c r="T31" s="182"/>
      <c r="AI31" s="182"/>
      <c r="AJ31" s="182"/>
      <c r="AK31" s="182"/>
      <c r="AL31" s="182"/>
      <c r="AM31" s="182"/>
      <c r="AN31" s="182"/>
      <c r="AO31" s="182"/>
      <c r="AP31" s="182"/>
      <c r="AQ31" s="182"/>
      <c r="AR31" s="182"/>
      <c r="AS31" s="182"/>
      <c r="AT31" s="182"/>
      <c r="AU31" s="182"/>
      <c r="AV31" s="182"/>
      <c r="AW31" s="182"/>
    </row>
    <row r="32" spans="1:50">
      <c r="A32" s="182"/>
      <c r="B32" s="182"/>
      <c r="C32" s="182"/>
      <c r="D32" s="182"/>
      <c r="E32" s="182"/>
      <c r="F32" s="182"/>
      <c r="G32" s="182"/>
      <c r="H32" s="182"/>
      <c r="I32" s="182"/>
      <c r="J32" s="182"/>
      <c r="K32" s="182"/>
      <c r="L32" s="182"/>
      <c r="M32" s="182"/>
      <c r="N32" s="182"/>
      <c r="O32" s="182"/>
      <c r="P32" s="182"/>
      <c r="Q32" s="182"/>
      <c r="R32" s="182"/>
      <c r="S32" s="182"/>
      <c r="T32" s="182"/>
      <c r="AI32" s="182"/>
      <c r="AJ32" s="182"/>
      <c r="AK32" s="182"/>
      <c r="AL32" s="182"/>
      <c r="AM32" s="182"/>
      <c r="AN32" s="182"/>
      <c r="AO32" s="182"/>
      <c r="AP32" s="182"/>
      <c r="AQ32" s="182"/>
      <c r="AR32" s="182"/>
      <c r="AS32" s="182"/>
      <c r="AT32" s="182"/>
      <c r="AU32" s="182"/>
      <c r="AV32" s="182"/>
      <c r="AW32" s="182"/>
    </row>
    <row r="33" spans="1:49">
      <c r="A33" s="182"/>
      <c r="B33" s="182"/>
      <c r="C33" s="182"/>
      <c r="D33" s="182"/>
      <c r="E33" s="182"/>
      <c r="F33" s="182"/>
      <c r="G33" s="182"/>
      <c r="H33" s="182"/>
      <c r="I33" s="182"/>
      <c r="J33" s="182"/>
      <c r="K33" s="182"/>
      <c r="L33" s="182"/>
      <c r="M33" s="182"/>
      <c r="N33" s="182"/>
      <c r="O33" s="182"/>
      <c r="P33" s="182"/>
      <c r="Q33" s="182"/>
      <c r="R33" s="182"/>
      <c r="S33" s="182"/>
      <c r="T33" s="182"/>
      <c r="AI33" s="182"/>
      <c r="AJ33" s="182"/>
      <c r="AK33" s="182"/>
      <c r="AL33" s="182"/>
      <c r="AM33" s="182"/>
      <c r="AN33" s="182"/>
      <c r="AO33" s="182"/>
      <c r="AP33" s="182"/>
      <c r="AQ33" s="182"/>
      <c r="AR33" s="182"/>
      <c r="AS33" s="182"/>
      <c r="AT33" s="182"/>
      <c r="AU33" s="182"/>
      <c r="AV33" s="182"/>
      <c r="AW33" s="182"/>
    </row>
    <row r="34" spans="1:49">
      <c r="A34" s="182"/>
      <c r="B34" s="182"/>
      <c r="C34" s="182"/>
      <c r="D34" s="182"/>
      <c r="E34" s="182"/>
      <c r="F34" s="182"/>
      <c r="G34" s="182"/>
      <c r="H34" s="182"/>
      <c r="I34" s="182"/>
      <c r="J34" s="182"/>
      <c r="K34" s="182"/>
      <c r="L34" s="182"/>
      <c r="M34" s="182"/>
      <c r="N34" s="182"/>
      <c r="O34" s="182"/>
      <c r="P34" s="182"/>
      <c r="Q34" s="182"/>
      <c r="R34" s="182"/>
      <c r="S34" s="182"/>
      <c r="T34" s="182"/>
      <c r="AI34" s="182"/>
      <c r="AJ34" s="182"/>
      <c r="AK34" s="182"/>
      <c r="AL34" s="182"/>
      <c r="AM34" s="182"/>
      <c r="AN34" s="182"/>
      <c r="AO34" s="182"/>
      <c r="AP34" s="182"/>
      <c r="AQ34" s="182"/>
      <c r="AR34" s="182"/>
      <c r="AS34" s="182"/>
      <c r="AT34" s="182"/>
      <c r="AU34" s="182"/>
      <c r="AV34" s="182"/>
      <c r="AW34" s="182"/>
    </row>
    <row r="35" spans="1:49">
      <c r="A35" s="182"/>
      <c r="B35" s="182"/>
      <c r="C35" s="182"/>
      <c r="D35" s="182"/>
      <c r="E35" s="182"/>
      <c r="F35" s="182"/>
      <c r="G35" s="182"/>
      <c r="H35" s="182"/>
      <c r="I35" s="182"/>
      <c r="J35" s="182"/>
      <c r="K35" s="182"/>
      <c r="L35" s="182"/>
      <c r="M35" s="182"/>
      <c r="N35" s="182"/>
      <c r="O35" s="182"/>
      <c r="P35" s="182"/>
      <c r="Q35" s="182"/>
      <c r="R35" s="182"/>
      <c r="S35" s="182"/>
      <c r="T35" s="182"/>
      <c r="AI35" s="182"/>
      <c r="AJ35" s="182"/>
      <c r="AK35" s="182"/>
      <c r="AL35" s="182"/>
      <c r="AM35" s="182"/>
      <c r="AN35" s="182"/>
      <c r="AO35" s="182"/>
      <c r="AP35" s="182"/>
      <c r="AQ35" s="182"/>
      <c r="AR35" s="182"/>
      <c r="AS35" s="182"/>
      <c r="AT35" s="182"/>
      <c r="AU35" s="182"/>
      <c r="AV35" s="182"/>
      <c r="AW35" s="182"/>
    </row>
    <row r="36" spans="1:49">
      <c r="A36" s="182"/>
      <c r="B36" s="182"/>
      <c r="C36" s="182"/>
      <c r="D36" s="182"/>
      <c r="E36" s="182"/>
      <c r="F36" s="182"/>
      <c r="G36" s="182"/>
      <c r="H36" s="182"/>
      <c r="I36" s="182"/>
      <c r="J36" s="182"/>
      <c r="K36" s="182"/>
      <c r="L36" s="182"/>
      <c r="M36" s="182"/>
      <c r="N36" s="182"/>
      <c r="O36" s="182"/>
      <c r="P36" s="182"/>
      <c r="Q36" s="182"/>
      <c r="R36" s="182"/>
      <c r="S36" s="182"/>
      <c r="T36" s="182"/>
      <c r="AI36" s="182"/>
      <c r="AJ36" s="182"/>
      <c r="AK36" s="182"/>
      <c r="AL36" s="182"/>
      <c r="AM36" s="182"/>
      <c r="AN36" s="182"/>
      <c r="AO36" s="182"/>
      <c r="AP36" s="182"/>
      <c r="AQ36" s="182"/>
      <c r="AR36" s="182"/>
      <c r="AS36" s="182"/>
      <c r="AT36" s="182"/>
      <c r="AU36" s="182"/>
      <c r="AV36" s="182"/>
      <c r="AW36" s="182"/>
    </row>
    <row r="37" spans="1:49">
      <c r="A37" s="182"/>
      <c r="B37" s="182"/>
      <c r="C37" s="182"/>
      <c r="D37" s="182"/>
      <c r="E37" s="182"/>
      <c r="F37" s="182"/>
      <c r="G37" s="182"/>
      <c r="H37" s="182"/>
      <c r="I37" s="182"/>
      <c r="K37" s="182"/>
      <c r="L37" s="182"/>
      <c r="M37" s="182"/>
      <c r="N37" s="182"/>
      <c r="O37" s="182"/>
      <c r="P37" s="182"/>
      <c r="Q37" s="182"/>
      <c r="R37" s="182"/>
      <c r="S37" s="182"/>
      <c r="T37" s="182"/>
      <c r="AI37" s="182"/>
      <c r="AJ37" s="182"/>
      <c r="AK37" s="182"/>
      <c r="AL37" s="182"/>
      <c r="AM37" s="182"/>
      <c r="AN37" s="182"/>
      <c r="AO37" s="182"/>
      <c r="AP37" s="182"/>
      <c r="AQ37" s="182"/>
      <c r="AR37" s="182"/>
      <c r="AS37" s="182"/>
      <c r="AT37" s="182"/>
      <c r="AU37" s="182"/>
      <c r="AV37" s="182"/>
      <c r="AW37" s="182"/>
    </row>
    <row r="38" spans="1:49" ht="25.5">
      <c r="A38" s="182"/>
      <c r="B38" s="1321" t="s">
        <v>234</v>
      </c>
      <c r="C38" s="1321"/>
      <c r="D38" s="1321"/>
      <c r="E38" s="1321"/>
      <c r="F38" s="1321"/>
      <c r="G38" s="359"/>
      <c r="H38" s="359"/>
      <c r="I38" s="359"/>
      <c r="J38" s="359"/>
      <c r="K38" s="546" t="s">
        <v>235</v>
      </c>
      <c r="L38" s="360"/>
      <c r="M38" s="361"/>
      <c r="N38" s="361"/>
      <c r="O38" s="361"/>
      <c r="P38" s="361"/>
      <c r="Q38" s="182"/>
      <c r="R38" s="182"/>
      <c r="S38" s="182"/>
      <c r="T38" s="182"/>
      <c r="AI38" s="182"/>
      <c r="AJ38" s="182"/>
      <c r="AK38" s="182"/>
      <c r="AL38" s="182"/>
      <c r="AM38" s="182"/>
      <c r="AN38" s="182"/>
      <c r="AO38" s="182"/>
      <c r="AP38" s="182"/>
      <c r="AQ38" s="182"/>
      <c r="AR38" s="182"/>
      <c r="AS38" s="182"/>
      <c r="AT38" s="182"/>
      <c r="AU38" s="182"/>
      <c r="AV38" s="182"/>
      <c r="AW38" s="182"/>
    </row>
    <row r="39" spans="1:49" ht="15.75">
      <c r="B39" s="359"/>
      <c r="C39" s="359"/>
      <c r="D39" s="359"/>
      <c r="E39" s="359"/>
      <c r="F39" s="359"/>
      <c r="G39" s="359"/>
      <c r="H39" s="359"/>
      <c r="I39" s="359"/>
      <c r="J39" s="359"/>
      <c r="K39" s="359"/>
      <c r="L39" s="359"/>
      <c r="M39" s="359"/>
      <c r="N39" s="359"/>
      <c r="O39" s="359"/>
      <c r="P39" s="359"/>
      <c r="AI39" s="182"/>
      <c r="AJ39" s="182"/>
      <c r="AK39" s="182"/>
      <c r="AL39" s="182"/>
      <c r="AM39" s="182"/>
      <c r="AN39" s="182"/>
      <c r="AO39" s="182"/>
      <c r="AP39" s="182"/>
      <c r="AQ39" s="182"/>
      <c r="AR39" s="182"/>
      <c r="AS39" s="182"/>
      <c r="AT39" s="182"/>
      <c r="AU39" s="182"/>
      <c r="AV39" s="182"/>
      <c r="AW39" s="182"/>
    </row>
    <row r="40" spans="1:49" ht="59.25" customHeight="1">
      <c r="A40" s="182"/>
      <c r="B40" s="362"/>
      <c r="C40" s="363" t="s">
        <v>236</v>
      </c>
      <c r="D40" s="363" t="s">
        <v>237</v>
      </c>
      <c r="E40" s="364" t="s">
        <v>238</v>
      </c>
      <c r="F40" s="364" t="s">
        <v>239</v>
      </c>
      <c r="G40" s="182"/>
      <c r="H40" s="365"/>
      <c r="I40" s="359"/>
      <c r="J40" s="359"/>
      <c r="K40" s="366"/>
      <c r="L40" s="366"/>
      <c r="M40" s="363" t="s">
        <v>240</v>
      </c>
      <c r="N40" s="363" t="s">
        <v>241</v>
      </c>
      <c r="O40" s="367"/>
      <c r="P40" s="182"/>
      <c r="Q40" s="182"/>
      <c r="R40" s="182"/>
      <c r="S40" s="182"/>
      <c r="T40" s="182"/>
      <c r="AI40" s="182"/>
      <c r="AJ40" s="182"/>
      <c r="AK40" s="182"/>
      <c r="AL40" s="182"/>
      <c r="AM40" s="182"/>
      <c r="AN40" s="182"/>
      <c r="AO40" s="182"/>
      <c r="AP40" s="182"/>
      <c r="AQ40" s="182"/>
      <c r="AR40" s="182"/>
      <c r="AS40" s="182"/>
      <c r="AT40" s="182"/>
      <c r="AU40" s="182"/>
      <c r="AV40" s="182"/>
      <c r="AW40" s="182"/>
    </row>
    <row r="41" spans="1:49" ht="72.75" customHeight="1">
      <c r="A41" s="182"/>
      <c r="B41" s="368" t="s">
        <v>242</v>
      </c>
      <c r="C41" s="369" t="s">
        <v>243</v>
      </c>
      <c r="D41" s="370">
        <v>0.2</v>
      </c>
      <c r="E41" s="371">
        <v>0</v>
      </c>
      <c r="F41" s="371">
        <v>2</v>
      </c>
      <c r="G41" s="182"/>
      <c r="H41" s="365"/>
      <c r="I41" s="359"/>
      <c r="J41" s="359"/>
      <c r="K41" s="372" t="s">
        <v>244</v>
      </c>
      <c r="L41" s="373">
        <v>0.2</v>
      </c>
      <c r="M41" s="374" t="s">
        <v>245</v>
      </c>
      <c r="N41" s="375" t="s">
        <v>246</v>
      </c>
      <c r="O41" s="376"/>
      <c r="P41" s="182"/>
      <c r="Q41" s="182"/>
      <c r="R41" s="182"/>
      <c r="S41" s="182"/>
      <c r="T41" s="182"/>
      <c r="AI41" s="182"/>
      <c r="AJ41" s="182"/>
      <c r="AK41" s="182"/>
      <c r="AL41" s="182"/>
      <c r="AM41" s="182"/>
      <c r="AN41" s="182"/>
      <c r="AO41" s="182"/>
      <c r="AP41" s="182"/>
      <c r="AQ41" s="182"/>
      <c r="AR41" s="182"/>
      <c r="AS41" s="182"/>
      <c r="AT41" s="182"/>
      <c r="AU41" s="182"/>
      <c r="AV41" s="182"/>
      <c r="AW41" s="182"/>
    </row>
    <row r="42" spans="1:49" ht="84" customHeight="1">
      <c r="A42" s="182"/>
      <c r="B42" s="377" t="s">
        <v>247</v>
      </c>
      <c r="C42" s="369" t="s">
        <v>158</v>
      </c>
      <c r="D42" s="370">
        <v>0.4</v>
      </c>
      <c r="E42" s="371">
        <v>3</v>
      </c>
      <c r="F42" s="371">
        <v>24</v>
      </c>
      <c r="G42" s="182"/>
      <c r="H42" s="365"/>
      <c r="I42" s="359"/>
      <c r="J42" s="359"/>
      <c r="K42" s="378" t="s">
        <v>162</v>
      </c>
      <c r="L42" s="379">
        <v>0.4</v>
      </c>
      <c r="M42" s="380" t="s">
        <v>248</v>
      </c>
      <c r="N42" s="381" t="s">
        <v>161</v>
      </c>
      <c r="O42" s="382"/>
      <c r="P42" s="182"/>
      <c r="Q42" s="182"/>
      <c r="R42" s="182"/>
      <c r="S42" s="182"/>
      <c r="T42" s="182"/>
      <c r="AI42" s="182"/>
      <c r="AJ42" s="182"/>
      <c r="AK42" s="182"/>
      <c r="AL42" s="182"/>
      <c r="AM42" s="182"/>
      <c r="AN42" s="182"/>
      <c r="AO42" s="182"/>
      <c r="AP42" s="182"/>
      <c r="AQ42" s="182"/>
      <c r="AR42" s="182"/>
      <c r="AS42" s="182"/>
      <c r="AT42" s="182"/>
      <c r="AU42" s="182"/>
      <c r="AV42" s="182"/>
      <c r="AW42" s="182"/>
    </row>
    <row r="43" spans="1:49" ht="57" customHeight="1">
      <c r="A43" s="182"/>
      <c r="B43" s="383" t="s">
        <v>249</v>
      </c>
      <c r="C43" s="369" t="s">
        <v>250</v>
      </c>
      <c r="D43" s="370">
        <v>0.6</v>
      </c>
      <c r="E43" s="371">
        <v>25</v>
      </c>
      <c r="F43" s="371">
        <v>500</v>
      </c>
      <c r="G43" s="182"/>
      <c r="H43" s="365"/>
      <c r="I43" s="359"/>
      <c r="J43" s="359"/>
      <c r="K43" s="384" t="s">
        <v>251</v>
      </c>
      <c r="L43" s="385">
        <v>0.6</v>
      </c>
      <c r="M43" s="374" t="s">
        <v>252</v>
      </c>
      <c r="N43" s="386" t="s">
        <v>203</v>
      </c>
      <c r="O43" s="376"/>
      <c r="P43" s="182"/>
      <c r="Q43" s="182"/>
      <c r="R43" s="182"/>
      <c r="S43" s="182"/>
      <c r="T43" s="182"/>
      <c r="AI43" s="182"/>
      <c r="AJ43" s="182"/>
      <c r="AK43" s="182"/>
      <c r="AL43" s="182"/>
      <c r="AM43" s="182"/>
      <c r="AN43" s="182"/>
      <c r="AO43" s="182"/>
      <c r="AP43" s="182"/>
      <c r="AQ43" s="182"/>
      <c r="AR43" s="182"/>
      <c r="AS43" s="182"/>
      <c r="AT43" s="182"/>
      <c r="AU43" s="182"/>
      <c r="AV43" s="182"/>
      <c r="AW43" s="182"/>
    </row>
    <row r="44" spans="1:49" ht="67.5" customHeight="1">
      <c r="A44" s="182"/>
      <c r="B44" s="387" t="s">
        <v>253</v>
      </c>
      <c r="C44" s="369" t="s">
        <v>201</v>
      </c>
      <c r="D44" s="370">
        <v>0.8</v>
      </c>
      <c r="E44" s="371">
        <v>501</v>
      </c>
      <c r="F44" s="371">
        <v>5000</v>
      </c>
      <c r="G44" s="182"/>
      <c r="H44" s="365"/>
      <c r="I44" s="359"/>
      <c r="J44" s="359"/>
      <c r="K44" s="388" t="s">
        <v>254</v>
      </c>
      <c r="L44" s="389">
        <v>0.8</v>
      </c>
      <c r="M44" s="374" t="s">
        <v>255</v>
      </c>
      <c r="N44" s="381" t="s">
        <v>256</v>
      </c>
      <c r="O44" s="376"/>
      <c r="P44" s="182"/>
      <c r="Q44" s="182"/>
      <c r="R44" s="182"/>
      <c r="S44" s="182"/>
      <c r="T44" s="182"/>
    </row>
    <row r="45" spans="1:49" ht="76.5" customHeight="1">
      <c r="A45" s="182"/>
      <c r="B45" s="390" t="s">
        <v>257</v>
      </c>
      <c r="C45" s="369" t="s">
        <v>258</v>
      </c>
      <c r="D45" s="370">
        <v>1</v>
      </c>
      <c r="E45" s="371">
        <v>5001</v>
      </c>
      <c r="F45" s="371"/>
      <c r="G45" s="182"/>
      <c r="H45" s="365"/>
      <c r="I45" s="359"/>
      <c r="J45" s="359"/>
      <c r="K45" s="391" t="s">
        <v>259</v>
      </c>
      <c r="L45" s="392">
        <v>1</v>
      </c>
      <c r="M45" s="374" t="s">
        <v>260</v>
      </c>
      <c r="N45" s="386" t="s">
        <v>261</v>
      </c>
      <c r="O45" s="376"/>
      <c r="P45" s="182"/>
      <c r="Q45" s="182"/>
      <c r="R45" s="182"/>
      <c r="S45" s="182"/>
      <c r="T45" s="182"/>
    </row>
    <row r="46" spans="1:49" ht="16.5" thickBot="1">
      <c r="A46" s="182"/>
      <c r="B46" s="359"/>
      <c r="C46" s="359"/>
      <c r="D46" s="359"/>
      <c r="E46" s="359"/>
      <c r="F46" s="359"/>
      <c r="G46" s="359"/>
      <c r="H46" s="359"/>
      <c r="I46" s="359"/>
      <c r="J46" s="359"/>
      <c r="K46" s="393"/>
      <c r="L46" s="393"/>
      <c r="M46" s="113" t="s">
        <v>160</v>
      </c>
      <c r="N46" s="114" t="s">
        <v>160</v>
      </c>
      <c r="O46" s="394"/>
      <c r="P46" s="394"/>
      <c r="Q46" s="182"/>
      <c r="R46" s="182"/>
      <c r="S46" s="182"/>
      <c r="T46" s="182"/>
    </row>
    <row r="47" spans="1:49" ht="15.75">
      <c r="A47" s="182"/>
      <c r="B47" s="395"/>
      <c r="C47" s="359"/>
      <c r="D47" s="359"/>
      <c r="E47" s="359"/>
      <c r="F47" s="359"/>
      <c r="G47" s="359"/>
      <c r="H47" s="359"/>
      <c r="I47" s="359"/>
      <c r="J47" s="359"/>
      <c r="K47" s="396"/>
      <c r="L47" s="396"/>
      <c r="M47" s="396"/>
      <c r="N47" s="396"/>
      <c r="O47" s="396"/>
      <c r="P47" s="396"/>
      <c r="Q47" s="182"/>
      <c r="R47" s="182"/>
      <c r="S47" s="182"/>
      <c r="T47" s="182"/>
    </row>
    <row r="48" spans="1:49">
      <c r="A48" s="182"/>
      <c r="B48" s="182"/>
      <c r="C48" s="182"/>
      <c r="D48" s="182"/>
      <c r="E48" s="182"/>
      <c r="F48" s="182"/>
      <c r="G48" s="182"/>
      <c r="H48" s="182"/>
      <c r="I48" s="182"/>
      <c r="J48" s="182"/>
      <c r="K48" s="182"/>
      <c r="L48" s="182"/>
      <c r="M48" s="182"/>
      <c r="N48" s="182"/>
      <c r="O48" s="182"/>
      <c r="P48" s="182"/>
      <c r="Q48" s="182"/>
      <c r="R48" s="182"/>
      <c r="S48" s="182"/>
      <c r="T48" s="182"/>
    </row>
    <row r="49" spans="1:20" ht="32.25" customHeight="1">
      <c r="A49" s="182"/>
      <c r="B49" s="182"/>
      <c r="C49" s="182"/>
      <c r="D49" s="182"/>
      <c r="E49" s="182"/>
      <c r="F49" s="182"/>
      <c r="G49" s="182"/>
      <c r="H49" s="182"/>
      <c r="I49" s="182"/>
      <c r="J49" s="182"/>
      <c r="K49" s="182"/>
      <c r="L49" s="182"/>
      <c r="M49" s="182"/>
      <c r="N49" s="182"/>
      <c r="O49" s="182"/>
      <c r="P49" s="182"/>
      <c r="Q49" s="182"/>
      <c r="R49" s="182"/>
      <c r="S49" s="182"/>
      <c r="T49" s="182"/>
    </row>
    <row r="50" spans="1:20" ht="15" thickBot="1">
      <c r="A50" s="182"/>
      <c r="B50" s="182"/>
      <c r="C50" s="182"/>
      <c r="D50" s="182"/>
      <c r="E50" s="182"/>
      <c r="F50" s="182"/>
      <c r="G50" s="182"/>
      <c r="H50" s="182"/>
      <c r="I50" s="182"/>
      <c r="J50" s="182"/>
      <c r="K50" s="182"/>
      <c r="L50" s="182"/>
      <c r="M50" s="182"/>
      <c r="N50" s="182"/>
      <c r="O50" s="182"/>
      <c r="P50" s="182"/>
      <c r="Q50" s="182"/>
      <c r="R50" s="182"/>
      <c r="S50" s="182"/>
      <c r="T50" s="182"/>
    </row>
    <row r="51" spans="1:20" ht="24.95" customHeight="1">
      <c r="A51" s="182"/>
      <c r="B51" s="115"/>
      <c r="C51" s="115"/>
      <c r="D51" s="116"/>
      <c r="E51" s="1482" t="s">
        <v>262</v>
      </c>
      <c r="F51" s="1482"/>
      <c r="G51" s="1482"/>
      <c r="H51" s="1482"/>
      <c r="I51" s="1483"/>
      <c r="J51" s="182"/>
      <c r="K51" s="182"/>
      <c r="L51" s="182"/>
      <c r="M51" s="182"/>
      <c r="N51" s="182"/>
      <c r="O51" s="182"/>
      <c r="P51" s="182"/>
      <c r="Q51" s="182"/>
      <c r="R51" s="182"/>
      <c r="S51" s="182"/>
      <c r="T51" s="182"/>
    </row>
    <row r="52" spans="1:20" ht="24.95" customHeight="1">
      <c r="A52" s="182"/>
      <c r="B52" s="117"/>
      <c r="C52" s="117"/>
      <c r="D52" s="118"/>
      <c r="E52" s="119">
        <v>0.2</v>
      </c>
      <c r="F52" s="119">
        <v>0.4</v>
      </c>
      <c r="G52" s="119">
        <v>0.6</v>
      </c>
      <c r="H52" s="119">
        <v>0.8</v>
      </c>
      <c r="I52" s="120">
        <v>1</v>
      </c>
      <c r="J52" s="182"/>
      <c r="K52" s="182"/>
      <c r="L52" s="182"/>
      <c r="M52" s="182"/>
      <c r="N52" s="182"/>
      <c r="O52" s="182"/>
      <c r="P52" s="182"/>
      <c r="Q52" s="182"/>
    </row>
    <row r="53" spans="1:20" ht="24.95" customHeight="1">
      <c r="A53" s="182"/>
      <c r="B53" s="117"/>
      <c r="C53" s="117"/>
      <c r="D53" s="121"/>
      <c r="E53" s="398" t="s">
        <v>263</v>
      </c>
      <c r="F53" s="398" t="s">
        <v>162</v>
      </c>
      <c r="G53" s="398" t="s">
        <v>204</v>
      </c>
      <c r="H53" s="398" t="s">
        <v>264</v>
      </c>
      <c r="I53" s="801" t="s">
        <v>259</v>
      </c>
      <c r="J53" s="182"/>
      <c r="K53" s="182"/>
      <c r="L53" s="182"/>
      <c r="M53" s="182"/>
      <c r="N53" s="182"/>
      <c r="O53" s="182"/>
      <c r="P53" s="182"/>
      <c r="Q53" s="182"/>
    </row>
    <row r="54" spans="1:20" ht="24.95" customHeight="1">
      <c r="A54" s="182"/>
      <c r="B54" s="1484" t="s">
        <v>237</v>
      </c>
      <c r="C54" s="123">
        <v>1</v>
      </c>
      <c r="D54" s="398" t="s">
        <v>257</v>
      </c>
      <c r="E54" s="401" t="s">
        <v>265</v>
      </c>
      <c r="F54" s="401" t="s">
        <v>265</v>
      </c>
      <c r="G54" s="401" t="s">
        <v>265</v>
      </c>
      <c r="H54" s="401" t="s">
        <v>265</v>
      </c>
      <c r="I54" s="402" t="s">
        <v>266</v>
      </c>
      <c r="J54" s="182"/>
      <c r="K54" s="182"/>
      <c r="L54" s="182"/>
      <c r="M54" s="182"/>
      <c r="N54" s="182"/>
      <c r="O54" s="182"/>
      <c r="P54" s="182"/>
      <c r="Q54" s="182"/>
    </row>
    <row r="55" spans="1:20" ht="24.95" customHeight="1">
      <c r="A55" s="182"/>
      <c r="B55" s="1484"/>
      <c r="C55" s="123">
        <v>0.8</v>
      </c>
      <c r="D55" s="398" t="s">
        <v>253</v>
      </c>
      <c r="E55" s="403" t="s">
        <v>204</v>
      </c>
      <c r="F55" s="403" t="s">
        <v>204</v>
      </c>
      <c r="G55" s="401" t="s">
        <v>265</v>
      </c>
      <c r="H55" s="401" t="s">
        <v>265</v>
      </c>
      <c r="I55" s="402" t="s">
        <v>266</v>
      </c>
      <c r="J55" s="182"/>
      <c r="K55" s="182"/>
      <c r="L55" s="182"/>
      <c r="M55" s="182"/>
      <c r="N55" s="182"/>
      <c r="O55" s="182"/>
      <c r="P55" s="182"/>
      <c r="Q55" s="182"/>
    </row>
    <row r="56" spans="1:20" ht="24.95" customHeight="1">
      <c r="A56" s="182"/>
      <c r="B56" s="1484"/>
      <c r="C56" s="123">
        <v>0.6</v>
      </c>
      <c r="D56" s="398" t="s">
        <v>249</v>
      </c>
      <c r="E56" s="403" t="s">
        <v>204</v>
      </c>
      <c r="F56" s="403" t="s">
        <v>204</v>
      </c>
      <c r="G56" s="403" t="s">
        <v>204</v>
      </c>
      <c r="H56" s="401" t="s">
        <v>265</v>
      </c>
      <c r="I56" s="402" t="s">
        <v>266</v>
      </c>
      <c r="J56" s="182"/>
      <c r="K56" s="182"/>
      <c r="L56" s="182"/>
      <c r="M56" s="182"/>
      <c r="N56" s="182"/>
      <c r="O56" s="182"/>
      <c r="P56" s="182"/>
      <c r="Q56" s="182"/>
    </row>
    <row r="57" spans="1:20" ht="24.95" customHeight="1">
      <c r="A57" s="182"/>
      <c r="B57" s="1484"/>
      <c r="C57" s="123">
        <v>0.4</v>
      </c>
      <c r="D57" s="404" t="s">
        <v>247</v>
      </c>
      <c r="E57" s="405" t="s">
        <v>177</v>
      </c>
      <c r="F57" s="403" t="s">
        <v>204</v>
      </c>
      <c r="G57" s="403" t="s">
        <v>204</v>
      </c>
      <c r="H57" s="401" t="s">
        <v>265</v>
      </c>
      <c r="I57" s="400" t="s">
        <v>266</v>
      </c>
      <c r="J57" s="182"/>
      <c r="K57" s="182"/>
      <c r="L57" s="182"/>
      <c r="M57" s="182"/>
      <c r="N57" s="182"/>
      <c r="O57" s="182"/>
      <c r="P57" s="182"/>
      <c r="Q57" s="182"/>
    </row>
    <row r="58" spans="1:20" ht="24.95" customHeight="1" thickBot="1">
      <c r="A58" s="182"/>
      <c r="B58" s="1485"/>
      <c r="C58" s="128">
        <v>0.2</v>
      </c>
      <c r="D58" s="406" t="s">
        <v>242</v>
      </c>
      <c r="E58" s="407" t="s">
        <v>177</v>
      </c>
      <c r="F58" s="407" t="s">
        <v>177</v>
      </c>
      <c r="G58" s="408" t="s">
        <v>204</v>
      </c>
      <c r="H58" s="409" t="s">
        <v>265</v>
      </c>
      <c r="I58" s="410" t="s">
        <v>266</v>
      </c>
      <c r="J58" s="182"/>
      <c r="K58" s="182"/>
      <c r="L58" s="182"/>
      <c r="M58" s="182"/>
      <c r="N58" s="182"/>
      <c r="O58" s="182"/>
      <c r="P58" s="182"/>
      <c r="Q58" s="182"/>
    </row>
    <row r="59" spans="1:20">
      <c r="A59" s="182"/>
      <c r="B59" s="182"/>
      <c r="C59" s="182"/>
      <c r="D59" s="182"/>
      <c r="E59" s="182"/>
      <c r="F59" s="182"/>
      <c r="G59" s="182"/>
      <c r="H59" s="182"/>
      <c r="I59" s="182"/>
      <c r="J59" s="182"/>
      <c r="K59" s="182"/>
      <c r="L59" s="182"/>
      <c r="M59" s="182"/>
      <c r="N59" s="182"/>
      <c r="O59" s="182"/>
      <c r="P59" s="182"/>
      <c r="Q59" s="182"/>
    </row>
    <row r="60" spans="1:20">
      <c r="A60" s="182"/>
      <c r="B60" s="182"/>
      <c r="C60" s="182"/>
      <c r="D60" s="182"/>
      <c r="E60" s="182"/>
      <c r="F60" s="182"/>
      <c r="G60" s="182"/>
      <c r="H60" s="182"/>
      <c r="I60" s="182"/>
      <c r="J60" s="182"/>
      <c r="K60" s="182"/>
      <c r="L60" s="182"/>
      <c r="M60" s="182"/>
      <c r="N60" s="182"/>
      <c r="O60" s="182"/>
      <c r="P60" s="182"/>
      <c r="Q60" s="182"/>
    </row>
    <row r="61" spans="1:20">
      <c r="B61" s="182"/>
      <c r="C61" s="182"/>
      <c r="D61" s="182"/>
      <c r="E61" s="182"/>
      <c r="F61" s="182"/>
      <c r="G61" s="182"/>
      <c r="H61" s="182"/>
      <c r="I61" s="182"/>
      <c r="J61" s="182"/>
      <c r="K61" s="182"/>
      <c r="L61" s="182"/>
      <c r="M61" s="182"/>
      <c r="N61" s="182"/>
      <c r="O61" s="182"/>
      <c r="P61" s="182"/>
      <c r="Q61" s="182"/>
    </row>
  </sheetData>
  <mergeCells count="47">
    <mergeCell ref="W15:AJ15"/>
    <mergeCell ref="AK15:AR16"/>
    <mergeCell ref="Z16:Z17"/>
    <mergeCell ref="AA16:AA17"/>
    <mergeCell ref="AB16:AB17"/>
    <mergeCell ref="AC16:AC17"/>
    <mergeCell ref="AD16:AD17"/>
    <mergeCell ref="AE16:AE17"/>
    <mergeCell ref="AF16:AJ16"/>
    <mergeCell ref="W16:W17"/>
    <mergeCell ref="X16:X17"/>
    <mergeCell ref="Y16:Y17"/>
    <mergeCell ref="AS15:AS17"/>
    <mergeCell ref="AT15:AT17"/>
    <mergeCell ref="AU15:AU17"/>
    <mergeCell ref="AV15:AV17"/>
    <mergeCell ref="AW15:AW17"/>
    <mergeCell ref="U23:U24"/>
    <mergeCell ref="C24:H24"/>
    <mergeCell ref="I16:L16"/>
    <mergeCell ref="M16:T16"/>
    <mergeCell ref="H15:H17"/>
    <mergeCell ref="I15:T15"/>
    <mergeCell ref="U15:U17"/>
    <mergeCell ref="V15:V17"/>
    <mergeCell ref="E51:I51"/>
    <mergeCell ref="B54:B58"/>
    <mergeCell ref="B3:C6"/>
    <mergeCell ref="D3:F4"/>
    <mergeCell ref="D5:F6"/>
    <mergeCell ref="G3:H3"/>
    <mergeCell ref="G4:H4"/>
    <mergeCell ref="B15:B17"/>
    <mergeCell ref="C15:C17"/>
    <mergeCell ref="D15:D17"/>
    <mergeCell ref="E15:G16"/>
    <mergeCell ref="E12:F12"/>
    <mergeCell ref="E13:F13"/>
    <mergeCell ref="B12:D12"/>
    <mergeCell ref="G5:H5"/>
    <mergeCell ref="G6:H6"/>
    <mergeCell ref="C25:H25"/>
    <mergeCell ref="C26:H26"/>
    <mergeCell ref="B38:F38"/>
    <mergeCell ref="B13:D13"/>
    <mergeCell ref="B18:B20"/>
    <mergeCell ref="B23:H23"/>
  </mergeCells>
  <conditionalFormatting sqref="L18:L22">
    <cfRule type="containsText" dxfId="863" priority="54" operator="containsText" text="MEDIA">
      <formula>NOT(ISERROR(SEARCH("MEDIA",L18)))</formula>
    </cfRule>
    <cfRule type="containsText" dxfId="862" priority="53" operator="containsText" text="MUY BAJA">
      <formula>NOT(ISERROR(SEARCH("MUY BAJA",L18)))</formula>
    </cfRule>
    <cfRule type="containsText" dxfId="861" priority="52" operator="containsText" text="BAJA">
      <formula>NOT(ISERROR(SEARCH("BAJA",L18)))</formula>
    </cfRule>
    <cfRule type="containsText" dxfId="860" priority="51" operator="containsText" text="ALTA">
      <formula>NOT(ISERROR(SEARCH("ALTA",L18)))</formula>
    </cfRule>
    <cfRule type="containsText" dxfId="859" priority="50" operator="containsText" text="MUY ALTA ">
      <formula>NOT(ISERROR(SEARCH("MUY ALTA ",L18)))</formula>
    </cfRule>
    <cfRule type="containsText" dxfId="858" priority="49" operator="containsText" text="MUY ALTA">
      <formula>NOT(ISERROR(SEARCH("MUY ALTA",L18)))</formula>
    </cfRule>
    <cfRule type="containsText" dxfId="857" priority="48" operator="containsText" text="MUY BAJA">
      <formula>NOT(ISERROR(SEARCH("MUY BAJA",L18)))</formula>
    </cfRule>
  </conditionalFormatting>
  <conditionalFormatting sqref="O18:O22 R18:R22">
    <cfRule type="containsBlanks" dxfId="856" priority="36">
      <formula>LEN(TRIM(O18))=0</formula>
    </cfRule>
    <cfRule type="containsText" dxfId="855" priority="47" operator="containsText" text="LEVE">
      <formula>NOT(ISERROR(SEARCH("LEVE",O18)))</formula>
    </cfRule>
    <cfRule type="containsText" dxfId="854" priority="46" operator="containsText" text="MENOR">
      <formula>NOT(ISERROR(SEARCH("MENOR",O18)))</formula>
    </cfRule>
    <cfRule type="containsText" dxfId="853" priority="45" operator="containsText" text="MODERADO">
      <formula>NOT(ISERROR(SEARCH("MODERADO",O18)))</formula>
    </cfRule>
    <cfRule type="containsText" dxfId="852" priority="44" operator="containsText" text="MAYOR">
      <formula>NOT(ISERROR(SEARCH("MAYOR",O18)))</formula>
    </cfRule>
    <cfRule type="containsText" dxfId="851" priority="43" operator="containsText" text="CATASTROFICO">
      <formula>NOT(ISERROR(SEARCH("CATASTROFICO",O18)))</formula>
    </cfRule>
    <cfRule type="containsText" dxfId="850" priority="42" operator="containsText" text="CATASTRÓFICO">
      <formula>NOT(ISERROR(SEARCH("CATASTRÓFICO",O18)))</formula>
    </cfRule>
  </conditionalFormatting>
  <conditionalFormatting sqref="T18:T22">
    <cfRule type="containsText" dxfId="849" priority="39" operator="containsText" text="MODERADO">
      <formula>NOT(ISERROR(SEARCH("MODERADO",T18)))</formula>
    </cfRule>
    <cfRule type="containsText" dxfId="848" priority="38" operator="containsText" text="MAYOR">
      <formula>NOT(ISERROR(SEARCH("MAYOR",T18)))</formula>
    </cfRule>
    <cfRule type="containsText" dxfId="847" priority="37" operator="containsText" text="CATASTRÓFICO">
      <formula>NOT(ISERROR(SEARCH("CATASTRÓFICO",T18)))</formula>
    </cfRule>
    <cfRule type="containsText" dxfId="846" priority="41" operator="containsText" text="LEVE">
      <formula>NOT(ISERROR(SEARCH("LEVE",T18)))</formula>
    </cfRule>
    <cfRule type="containsText" dxfId="845" priority="40" operator="containsText" text="MENOR">
      <formula>NOT(ISERROR(SEARCH("MENOR",T18)))</formula>
    </cfRule>
  </conditionalFormatting>
  <conditionalFormatting sqref="U18:U20">
    <cfRule type="containsText" dxfId="844" priority="7" operator="containsText" text="ALTO">
      <formula>NOT(ISERROR(SEARCH("ALTO",U18)))</formula>
    </cfRule>
    <cfRule type="containsText" dxfId="843" priority="6" operator="containsText" text="EXTREMO">
      <formula>NOT(ISERROR(SEARCH("EXTREMO",U18)))</formula>
    </cfRule>
    <cfRule type="containsText" dxfId="842" priority="8" operator="containsText" text="MODERADO">
      <formula>NOT(ISERROR(SEARCH("MODERADO",U18)))</formula>
    </cfRule>
    <cfRule type="containsText" dxfId="841" priority="9" operator="containsText" text="BAJO">
      <formula>NOT(ISERROR(SEARCH("BAJO",U18)))</formula>
    </cfRule>
    <cfRule type="containsText" dxfId="840" priority="10" operator="containsText" text="BAJO">
      <formula>NOT(ISERROR(SEARCH("BAJO",U18)))</formula>
    </cfRule>
  </conditionalFormatting>
  <conditionalFormatting sqref="U23">
    <cfRule type="containsText" dxfId="839" priority="3" operator="containsText" text="MODERADO">
      <formula>NOT(ISERROR(SEARCH("MODERADO",U23)))</formula>
    </cfRule>
    <cfRule type="containsText" dxfId="838" priority="4" operator="containsText" text="BAJO">
      <formula>NOT(ISERROR(SEARCH("BAJO",U23)))</formula>
    </cfRule>
    <cfRule type="containsText" dxfId="837" priority="5" operator="containsText" text="BAJO">
      <formula>NOT(ISERROR(SEARCH("BAJO",U23)))</formula>
    </cfRule>
    <cfRule type="containsText" dxfId="836" priority="1" operator="containsText" text="EXTREMO">
      <formula>NOT(ISERROR(SEARCH("EXTREMO",U23)))</formula>
    </cfRule>
    <cfRule type="containsText" dxfId="835" priority="2" operator="containsText" text="ALTO">
      <formula>NOT(ISERROR(SEARCH("ALTO",U23)))</formula>
    </cfRule>
  </conditionalFormatting>
  <conditionalFormatting sqref="AM18:AM20">
    <cfRule type="containsText" dxfId="834" priority="30" operator="containsText" text="MUY ALTA ">
      <formula>NOT(ISERROR(SEARCH("MUY ALTA ",AM18)))</formula>
    </cfRule>
    <cfRule type="containsText" dxfId="833" priority="31" operator="containsText" text="ALTA">
      <formula>NOT(ISERROR(SEARCH("ALTA",AM18)))</formula>
    </cfRule>
    <cfRule type="containsText" dxfId="832" priority="32" operator="containsText" text="MEDIA">
      <formula>NOT(ISERROR(SEARCH("MEDIA",AM18)))</formula>
    </cfRule>
    <cfRule type="containsText" dxfId="831" priority="33" operator="containsText" text="BAJA">
      <formula>NOT(ISERROR(SEARCH("BAJA",AM18)))</formula>
    </cfRule>
    <cfRule type="containsText" dxfId="830" priority="35" operator="containsText" text="MUY BAJA ">
      <formula>NOT(ISERROR(SEARCH("MUY BAJA ",AM18)))</formula>
    </cfRule>
    <cfRule type="containsText" dxfId="829" priority="28" operator="containsText" text="MUY BAJA">
      <formula>NOT(ISERROR(SEARCH("MUY BAJA",AM18)))</formula>
    </cfRule>
    <cfRule type="containsText" dxfId="828" priority="34" operator="containsText" text="MUY BAJA">
      <formula>NOT(ISERROR(SEARCH("MUY BAJA",AM18)))</formula>
    </cfRule>
  </conditionalFormatting>
  <conditionalFormatting sqref="AM19:AM20">
    <cfRule type="containsText" dxfId="827" priority="29" operator="containsText" text="MUY BAJA ">
      <formula>NOT(ISERROR(SEARCH("MUY BAJA ",AM19)))</formula>
    </cfRule>
  </conditionalFormatting>
  <conditionalFormatting sqref="AN18:AO20">
    <cfRule type="containsText" dxfId="826" priority="27" operator="containsText" text="LEVE">
      <formula>NOT(ISERROR(SEARCH("LEVE",AN18)))</formula>
    </cfRule>
    <cfRule type="containsText" dxfId="825" priority="26" operator="containsText" text="MENOR ">
      <formula>NOT(ISERROR(SEARCH("MENOR ",AN18)))</formula>
    </cfRule>
    <cfRule type="containsText" dxfId="824" priority="25" operator="containsText" text="MODERADO">
      <formula>NOT(ISERROR(SEARCH("MODERADO",AN18)))</formula>
    </cfRule>
    <cfRule type="containsText" dxfId="823" priority="24" operator="containsText" text="MAYOR">
      <formula>NOT(ISERROR(SEARCH("MAYOR",AN18)))</formula>
    </cfRule>
    <cfRule type="containsText" dxfId="822" priority="23" operator="containsText" text="CATASTRÓFICO">
      <formula>NOT(ISERROR(SEARCH("CATASTRÓFICO",AN18)))</formula>
    </cfRule>
    <cfRule type="containsText" dxfId="821" priority="12" operator="containsText" text="MENOR">
      <formula>NOT(ISERROR(SEARCH("MENOR",AN18)))</formula>
    </cfRule>
    <cfRule type="containsText" dxfId="820" priority="11" operator="containsText" text="MENOR">
      <formula>NOT(ISERROR(SEARCH("MENOR",AN18)))</formula>
    </cfRule>
  </conditionalFormatting>
  <conditionalFormatting sqref="AQ20">
    <cfRule type="containsText" dxfId="819" priority="22" operator="containsText" text="BAJO">
      <formula>NOT(ISERROR(SEARCH("BAJO",AQ20)))</formula>
    </cfRule>
    <cfRule type="containsText" dxfId="818" priority="21" operator="containsText" text="BAJO">
      <formula>NOT(ISERROR(SEARCH("BAJO",AQ20)))</formula>
    </cfRule>
    <cfRule type="containsText" dxfId="817" priority="20" operator="containsText" text="MODERADO">
      <formula>NOT(ISERROR(SEARCH("MODERADO",AQ20)))</formula>
    </cfRule>
    <cfRule type="containsText" dxfId="816" priority="19" operator="containsText" text="ALTO">
      <formula>NOT(ISERROR(SEARCH("ALTO",AQ20)))</formula>
    </cfRule>
    <cfRule type="containsText" dxfId="815" priority="18" operator="containsText" text="EXTREMO">
      <formula>NOT(ISERROR(SEARCH("EXTREMO",AQ20)))</formula>
    </cfRule>
  </conditionalFormatting>
  <dataValidations count="3">
    <dataValidation type="list" allowBlank="1" showInputMessage="1" showErrorMessage="1" sqref="J18:J20">
      <formula1>$C$41:$C$45</formula1>
    </dataValidation>
    <dataValidation type="list" allowBlank="1" showInputMessage="1" showErrorMessage="1" sqref="P18:P22">
      <formula1>$N$41:$N$46</formula1>
    </dataValidation>
    <dataValidation type="list" allowBlank="1" showInputMessage="1" showErrorMessage="1" sqref="M18:M22">
      <formula1>$M$41:$M$46</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'C:\Users\sebastian\Downloads\DOCUMENTOS  BOMBEROS\contextos elaborados\FINALES\MAPAS RIESGOS GESTION -FISCAL- CORRUPCIÓN\MANEJO\[MATRIZ RIESGOS GESTION 2025  MANEJO VF (1).xlsx]FORMULAS '!#REF!</xm:f>
          </x14:formula1>
          <xm:sqref>AR18:AR20 E18:E22 B18:C22 H18 AH18:AJ20 AF18:AF20 AD18:AD20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X65"/>
  <sheetViews>
    <sheetView zoomScale="30" zoomScaleNormal="30" zoomScaleSheetLayoutView="44" zoomScalePageLayoutView="50" workbookViewId="0">
      <selection activeCell="G5" sqref="G5:H5"/>
    </sheetView>
  </sheetViews>
  <sheetFormatPr baseColWidth="10" defaultColWidth="11" defaultRowHeight="14.25"/>
  <cols>
    <col min="1" max="1" width="11" style="8"/>
    <col min="2" max="2" width="31.125" style="8" customWidth="1"/>
    <col min="3" max="3" width="16.125" style="8" customWidth="1"/>
    <col min="4" max="4" width="18.75" style="8" customWidth="1"/>
    <col min="5" max="5" width="26.5" style="8" customWidth="1"/>
    <col min="6" max="6" width="63" style="8" customWidth="1"/>
    <col min="7" max="7" width="28.375" style="8" customWidth="1"/>
    <col min="8" max="8" width="26.375" style="8" customWidth="1"/>
    <col min="9" max="9" width="24.75" style="8" customWidth="1"/>
    <col min="10" max="10" width="36.375" style="8" customWidth="1"/>
    <col min="11" max="11" width="21.5" style="8" customWidth="1"/>
    <col min="12" max="12" width="24.25" style="8" customWidth="1"/>
    <col min="13" max="13" width="28.125" style="8" customWidth="1"/>
    <col min="14" max="14" width="25.75" style="8" customWidth="1"/>
    <col min="15" max="15" width="30.75" style="8" customWidth="1"/>
    <col min="16" max="16" width="37.625" style="8" customWidth="1"/>
    <col min="17" max="17" width="13" style="8" customWidth="1"/>
    <col min="18" max="18" width="22.25" style="8" customWidth="1"/>
    <col min="19" max="19" width="18.5" style="8" customWidth="1"/>
    <col min="20" max="20" width="27.25" style="8" customWidth="1"/>
    <col min="21" max="21" width="24.625" style="8" customWidth="1"/>
    <col min="22" max="22" width="21.625" style="8" customWidth="1"/>
    <col min="23" max="23" width="24" style="8" customWidth="1"/>
    <col min="24" max="24" width="29" style="8" customWidth="1"/>
    <col min="25" max="25" width="29.625" style="8" customWidth="1"/>
    <col min="26" max="26" width="67.25" style="8" customWidth="1"/>
    <col min="27" max="27" width="111.125" style="8" customWidth="1"/>
    <col min="28" max="28" width="76.625" style="8" customWidth="1"/>
    <col min="29" max="29" width="53.875" style="8" customWidth="1"/>
    <col min="30" max="30" width="38.875" style="8" customWidth="1"/>
    <col min="31" max="31" width="23" style="8" customWidth="1"/>
    <col min="32" max="32" width="25.125" style="8" customWidth="1"/>
    <col min="33" max="33" width="20.375" style="8" customWidth="1"/>
    <col min="34" max="34" width="27.875" style="8" customWidth="1"/>
    <col min="35" max="35" width="29.5" style="8" customWidth="1"/>
    <col min="36" max="36" width="22.625" style="8" customWidth="1"/>
    <col min="37" max="37" width="23.5" style="8" customWidth="1"/>
    <col min="38" max="38" width="10.375" style="8" customWidth="1"/>
    <col min="39" max="39" width="18" style="8" customWidth="1"/>
    <col min="40" max="40" width="16.875" style="8" customWidth="1"/>
    <col min="41" max="41" width="9.5" style="8" customWidth="1"/>
    <col min="42" max="42" width="27.25" style="8" customWidth="1"/>
    <col min="43" max="43" width="26" style="8" customWidth="1"/>
    <col min="44" max="44" width="17" style="8" customWidth="1"/>
    <col min="45" max="45" width="34" style="8" customWidth="1"/>
    <col min="46" max="46" width="28.5" style="8" customWidth="1"/>
    <col min="47" max="47" width="26.875" style="8" customWidth="1"/>
    <col min="48" max="48" width="32" style="8" customWidth="1"/>
    <col min="49" max="49" width="74.875" style="8" customWidth="1"/>
    <col min="50" max="16384" width="11" style="8"/>
  </cols>
  <sheetData>
    <row r="2" spans="1:50">
      <c r="A2" s="182"/>
      <c r="B2" s="182"/>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row>
    <row r="3" spans="1:50">
      <c r="A3" s="182"/>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row>
    <row r="4" spans="1:50">
      <c r="A4" s="182"/>
      <c r="B4" s="182"/>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row>
    <row r="5" spans="1:50" ht="55.5" customHeight="1">
      <c r="A5" s="182"/>
      <c r="B5" s="1536"/>
      <c r="C5" s="1454" t="s">
        <v>92</v>
      </c>
      <c r="D5" s="1455"/>
      <c r="E5" s="1455"/>
      <c r="F5" s="1539"/>
      <c r="G5" s="1341" t="s">
        <v>93</v>
      </c>
      <c r="H5" s="1341"/>
      <c r="I5" s="182"/>
      <c r="J5" s="182"/>
      <c r="K5" s="182"/>
      <c r="L5" s="182"/>
      <c r="M5" s="182"/>
      <c r="N5" s="182"/>
      <c r="O5" s="182"/>
      <c r="P5" s="182"/>
      <c r="Q5" s="182"/>
      <c r="R5" s="182"/>
      <c r="S5" s="182"/>
      <c r="T5" s="182"/>
      <c r="U5" s="182"/>
      <c r="V5" s="182"/>
      <c r="W5" s="182"/>
      <c r="X5" s="182"/>
      <c r="Y5" s="182"/>
      <c r="Z5" s="182"/>
      <c r="AA5" s="182"/>
      <c r="AB5" s="182"/>
      <c r="AC5" s="182"/>
    </row>
    <row r="6" spans="1:50" ht="75.75" customHeight="1">
      <c r="A6" s="182"/>
      <c r="B6" s="1537"/>
      <c r="C6" s="1456"/>
      <c r="D6" s="1457"/>
      <c r="E6" s="1457"/>
      <c r="F6" s="1540"/>
      <c r="G6" s="1541" t="s">
        <v>94</v>
      </c>
      <c r="H6" s="1541"/>
      <c r="I6" s="182"/>
      <c r="J6" s="182"/>
      <c r="K6" s="182"/>
      <c r="L6" s="182"/>
      <c r="M6" s="182"/>
      <c r="N6" s="182"/>
      <c r="O6" s="182"/>
      <c r="P6" s="182"/>
      <c r="Q6" s="182"/>
      <c r="R6" s="182"/>
      <c r="S6" s="182"/>
      <c r="T6" s="182"/>
      <c r="U6" s="182"/>
      <c r="V6" s="182"/>
      <c r="W6" s="182"/>
      <c r="X6" s="182"/>
      <c r="Y6" s="182"/>
      <c r="Z6" s="182"/>
      <c r="AA6" s="182"/>
      <c r="AB6" s="182"/>
      <c r="AC6" s="182"/>
    </row>
    <row r="7" spans="1:50" ht="57.75" customHeight="1">
      <c r="A7" s="182"/>
      <c r="B7" s="1537"/>
      <c r="C7" s="1454" t="s">
        <v>95</v>
      </c>
      <c r="D7" s="1455"/>
      <c r="E7" s="1455"/>
      <c r="F7" s="1539"/>
      <c r="G7" s="1541" t="s">
        <v>96</v>
      </c>
      <c r="H7" s="1541"/>
      <c r="I7" s="182"/>
      <c r="J7" s="182"/>
      <c r="K7" s="182"/>
      <c r="L7" s="182"/>
      <c r="M7" s="182"/>
      <c r="N7" s="182"/>
      <c r="O7" s="182"/>
      <c r="P7" s="182"/>
      <c r="Q7" s="182"/>
      <c r="R7" s="182"/>
      <c r="S7" s="182"/>
      <c r="T7" s="182"/>
      <c r="U7" s="182"/>
      <c r="V7" s="182"/>
      <c r="W7" s="182"/>
      <c r="X7" s="182"/>
      <c r="Y7" s="182"/>
      <c r="Z7" s="182"/>
      <c r="AA7" s="182"/>
      <c r="AB7" s="182"/>
      <c r="AC7" s="182"/>
    </row>
    <row r="8" spans="1:50" ht="29.25" customHeight="1">
      <c r="A8" s="182"/>
      <c r="B8" s="1538"/>
      <c r="C8" s="1456"/>
      <c r="D8" s="1457"/>
      <c r="E8" s="1457"/>
      <c r="F8" s="1540"/>
      <c r="G8" s="1548" t="s">
        <v>97</v>
      </c>
      <c r="H8" s="1548"/>
      <c r="I8" s="182"/>
      <c r="J8" s="182"/>
      <c r="K8" s="182"/>
      <c r="L8" s="182"/>
      <c r="M8" s="182"/>
      <c r="N8" s="182"/>
      <c r="O8" s="182"/>
      <c r="P8" s="182"/>
      <c r="Q8" s="182"/>
      <c r="R8" s="182"/>
      <c r="S8" s="182"/>
      <c r="T8" s="182"/>
      <c r="U8" s="182"/>
      <c r="V8" s="182"/>
      <c r="W8" s="182"/>
      <c r="X8" s="182"/>
      <c r="Y8" s="182"/>
      <c r="Z8" s="182"/>
      <c r="AA8" s="182"/>
      <c r="AB8" s="182"/>
      <c r="AC8" s="182"/>
    </row>
    <row r="9" spans="1:50" ht="80.25" customHeight="1" thickBot="1">
      <c r="A9" s="182"/>
      <c r="B9" s="182"/>
      <c r="C9" s="182"/>
      <c r="D9" s="182"/>
      <c r="E9" s="182"/>
      <c r="F9" s="182"/>
      <c r="G9" s="182"/>
      <c r="H9" s="182"/>
      <c r="I9" s="182"/>
      <c r="J9" s="182"/>
      <c r="K9" s="182"/>
      <c r="L9" s="182"/>
      <c r="M9" s="182"/>
      <c r="N9" s="182"/>
      <c r="O9" s="182"/>
      <c r="P9" s="182"/>
      <c r="Q9" s="182"/>
      <c r="R9" s="182"/>
      <c r="S9" s="182"/>
      <c r="T9" s="182"/>
      <c r="U9" s="182"/>
      <c r="V9" s="182"/>
      <c r="W9" s="182"/>
      <c r="X9" s="182"/>
      <c r="Y9" s="182"/>
      <c r="Z9" s="182"/>
      <c r="AA9" s="182"/>
      <c r="AB9" s="182"/>
      <c r="AC9" s="182"/>
    </row>
    <row r="10" spans="1:50" ht="66" customHeight="1" thickBot="1">
      <c r="A10" s="182"/>
      <c r="B10" s="1542" t="s">
        <v>98</v>
      </c>
      <c r="C10" s="1543"/>
      <c r="D10" s="1543"/>
      <c r="E10" s="1544"/>
      <c r="F10" s="1542" t="s">
        <v>99</v>
      </c>
      <c r="G10" s="1544"/>
      <c r="H10" s="182"/>
      <c r="I10" s="182"/>
      <c r="J10" s="182"/>
      <c r="K10" s="182"/>
      <c r="L10" s="182"/>
      <c r="M10" s="182"/>
      <c r="N10" s="182"/>
      <c r="O10" s="182"/>
      <c r="P10" s="182"/>
      <c r="Q10" s="182"/>
      <c r="R10" s="182"/>
      <c r="S10" s="182"/>
      <c r="T10" s="182"/>
      <c r="U10" s="182"/>
      <c r="V10" s="182"/>
      <c r="W10" s="182"/>
      <c r="X10" s="182"/>
      <c r="Y10" s="182"/>
      <c r="Z10" s="182"/>
      <c r="AA10" s="182"/>
      <c r="AB10" s="182"/>
      <c r="AC10" s="182"/>
    </row>
    <row r="11" spans="1:50" ht="37.5" customHeight="1" thickBot="1">
      <c r="A11" s="182"/>
      <c r="B11" s="1545" t="s">
        <v>267</v>
      </c>
      <c r="C11" s="1546"/>
      <c r="D11" s="1546"/>
      <c r="E11" s="1547"/>
      <c r="F11" s="1549">
        <v>1</v>
      </c>
      <c r="G11" s="1550"/>
      <c r="H11" s="182"/>
      <c r="I11" s="182"/>
      <c r="J11" s="182"/>
      <c r="K11" s="182"/>
      <c r="L11" s="182"/>
      <c r="M11" s="182"/>
      <c r="N11" s="182"/>
      <c r="O11" s="182"/>
      <c r="P11" s="182"/>
      <c r="Q11" s="182"/>
      <c r="R11" s="182"/>
      <c r="S11" s="182"/>
      <c r="T11" s="182"/>
      <c r="U11" s="182"/>
      <c r="V11" s="182"/>
      <c r="W11" s="182"/>
      <c r="X11" s="182"/>
      <c r="Y11" s="182"/>
      <c r="Z11" s="182"/>
      <c r="AA11" s="182"/>
      <c r="AB11" s="182"/>
      <c r="AC11" s="182"/>
    </row>
    <row r="12" spans="1:50" ht="57" customHeight="1" thickBot="1">
      <c r="A12" s="182"/>
      <c r="B12" s="182"/>
      <c r="C12" s="182"/>
      <c r="D12" s="182"/>
      <c r="E12" s="182"/>
      <c r="F12" s="182"/>
      <c r="G12" s="182"/>
      <c r="H12" s="182"/>
      <c r="I12" s="182"/>
      <c r="J12" s="182"/>
      <c r="K12" s="182"/>
      <c r="L12" s="182"/>
      <c r="M12" s="182"/>
      <c r="N12" s="182"/>
      <c r="O12" s="182"/>
      <c r="P12" s="182"/>
      <c r="Q12" s="182"/>
      <c r="R12" s="182"/>
      <c r="S12" s="182"/>
      <c r="T12" s="182"/>
      <c r="U12" s="182"/>
      <c r="V12" s="182"/>
      <c r="W12" s="182"/>
      <c r="X12" s="182"/>
      <c r="Y12" s="182"/>
      <c r="Z12" s="201"/>
      <c r="AA12" s="182"/>
      <c r="AB12" s="182"/>
      <c r="AC12" s="182"/>
      <c r="AS12" s="182"/>
    </row>
    <row r="13" spans="1:50" ht="28.5" customHeight="1" thickBot="1">
      <c r="A13" s="182"/>
      <c r="B13" s="1463" t="s">
        <v>101</v>
      </c>
      <c r="C13" s="1465" t="s">
        <v>102</v>
      </c>
      <c r="D13" s="1463" t="s">
        <v>103</v>
      </c>
      <c r="E13" s="1467" t="s">
        <v>104</v>
      </c>
      <c r="F13" s="1468"/>
      <c r="G13" s="1469"/>
      <c r="H13" s="1451" t="s">
        <v>105</v>
      </c>
      <c r="I13" s="1434" t="s">
        <v>106</v>
      </c>
      <c r="J13" s="1435"/>
      <c r="K13" s="1435"/>
      <c r="L13" s="1435"/>
      <c r="M13" s="1435"/>
      <c r="N13" s="1435"/>
      <c r="O13" s="1435"/>
      <c r="P13" s="1435"/>
      <c r="Q13" s="1435"/>
      <c r="R13" s="1435"/>
      <c r="S13" s="1435"/>
      <c r="T13" s="1436"/>
      <c r="U13" s="1439" t="s">
        <v>107</v>
      </c>
      <c r="V13" s="1441" t="s">
        <v>108</v>
      </c>
      <c r="W13" s="1442" t="s">
        <v>109</v>
      </c>
      <c r="X13" s="1443"/>
      <c r="Y13" s="1443"/>
      <c r="Z13" s="1443"/>
      <c r="AA13" s="1443"/>
      <c r="AB13" s="1444"/>
      <c r="AC13" s="1444"/>
      <c r="AD13" s="1444"/>
      <c r="AE13" s="1444"/>
      <c r="AF13" s="1444"/>
      <c r="AG13" s="1444"/>
      <c r="AH13" s="1444"/>
      <c r="AI13" s="1444"/>
      <c r="AJ13" s="1444"/>
      <c r="AK13" s="1445" t="s">
        <v>110</v>
      </c>
      <c r="AL13" s="1446"/>
      <c r="AM13" s="1446"/>
      <c r="AN13" s="1446"/>
      <c r="AO13" s="1446"/>
      <c r="AP13" s="1446"/>
      <c r="AQ13" s="1446"/>
      <c r="AR13" s="1447"/>
      <c r="AS13" s="1431" t="s">
        <v>111</v>
      </c>
      <c r="AT13" s="1431" t="s">
        <v>112</v>
      </c>
      <c r="AU13" s="1431" t="s">
        <v>113</v>
      </c>
      <c r="AV13" s="1431" t="s">
        <v>114</v>
      </c>
      <c r="AW13" s="1431" t="s">
        <v>115</v>
      </c>
    </row>
    <row r="14" spans="1:50" ht="32.25" customHeight="1" thickBot="1">
      <c r="A14" s="182"/>
      <c r="B14" s="1464"/>
      <c r="C14" s="1466"/>
      <c r="D14" s="1464"/>
      <c r="E14" s="1470"/>
      <c r="F14" s="1471"/>
      <c r="G14" s="1472"/>
      <c r="H14" s="1452"/>
      <c r="I14" s="1433" t="s">
        <v>116</v>
      </c>
      <c r="J14" s="1433"/>
      <c r="K14" s="1433"/>
      <c r="L14" s="1433"/>
      <c r="M14" s="1434" t="s">
        <v>117</v>
      </c>
      <c r="N14" s="1435"/>
      <c r="O14" s="1435"/>
      <c r="P14" s="1435"/>
      <c r="Q14" s="1435"/>
      <c r="R14" s="1435"/>
      <c r="S14" s="1435"/>
      <c r="T14" s="1436"/>
      <c r="U14" s="1440"/>
      <c r="V14" s="1437"/>
      <c r="W14" s="1437" t="s">
        <v>118</v>
      </c>
      <c r="X14" s="1437" t="s">
        <v>119</v>
      </c>
      <c r="Y14" s="1437" t="s">
        <v>120</v>
      </c>
      <c r="Z14" s="1438" t="s">
        <v>121</v>
      </c>
      <c r="AA14" s="1511" t="s">
        <v>122</v>
      </c>
      <c r="AB14" s="1512" t="s">
        <v>123</v>
      </c>
      <c r="AC14" s="1513" t="s">
        <v>124</v>
      </c>
      <c r="AD14" s="1429" t="s">
        <v>125</v>
      </c>
      <c r="AE14" s="1409" t="s">
        <v>126</v>
      </c>
      <c r="AF14" s="1411" t="s">
        <v>127</v>
      </c>
      <c r="AG14" s="1412"/>
      <c r="AH14" s="1412"/>
      <c r="AI14" s="1412"/>
      <c r="AJ14" s="1412"/>
      <c r="AK14" s="1448"/>
      <c r="AL14" s="1449"/>
      <c r="AM14" s="1449"/>
      <c r="AN14" s="1449"/>
      <c r="AO14" s="1449"/>
      <c r="AP14" s="1449"/>
      <c r="AQ14" s="1449"/>
      <c r="AR14" s="1450"/>
      <c r="AS14" s="1432"/>
      <c r="AT14" s="1432"/>
      <c r="AU14" s="1432"/>
      <c r="AV14" s="1432"/>
      <c r="AW14" s="1432"/>
    </row>
    <row r="15" spans="1:50" ht="173.25" customHeight="1" thickBot="1">
      <c r="A15" s="182"/>
      <c r="B15" s="1464"/>
      <c r="C15" s="1488"/>
      <c r="D15" s="1242"/>
      <c r="E15" s="723" t="s">
        <v>128</v>
      </c>
      <c r="F15" s="723" t="s">
        <v>129</v>
      </c>
      <c r="G15" s="723" t="s">
        <v>130</v>
      </c>
      <c r="H15" s="1491"/>
      <c r="I15" s="724" t="s">
        <v>131</v>
      </c>
      <c r="J15" s="725" t="s">
        <v>132</v>
      </c>
      <c r="K15" s="726" t="s">
        <v>133</v>
      </c>
      <c r="L15" s="727" t="s">
        <v>134</v>
      </c>
      <c r="M15" s="723" t="s">
        <v>135</v>
      </c>
      <c r="N15" s="726" t="s">
        <v>136</v>
      </c>
      <c r="O15" s="726" t="s">
        <v>137</v>
      </c>
      <c r="P15" s="726" t="s">
        <v>138</v>
      </c>
      <c r="Q15" s="969" t="s">
        <v>136</v>
      </c>
      <c r="R15" s="970" t="s">
        <v>139</v>
      </c>
      <c r="S15" s="971" t="s">
        <v>140</v>
      </c>
      <c r="T15" s="972" t="s">
        <v>141</v>
      </c>
      <c r="U15" s="1492"/>
      <c r="V15" s="1503"/>
      <c r="W15" s="1503"/>
      <c r="X15" s="1503"/>
      <c r="Y15" s="1503"/>
      <c r="Z15" s="1504"/>
      <c r="AA15" s="1470"/>
      <c r="AB15" s="1512"/>
      <c r="AC15" s="1514"/>
      <c r="AD15" s="1501"/>
      <c r="AE15" s="1502"/>
      <c r="AF15" s="732" t="s">
        <v>142</v>
      </c>
      <c r="AG15" s="733" t="s">
        <v>143</v>
      </c>
      <c r="AH15" s="733" t="s">
        <v>144</v>
      </c>
      <c r="AI15" s="733" t="s">
        <v>145</v>
      </c>
      <c r="AJ15" s="733" t="s">
        <v>124</v>
      </c>
      <c r="AK15" s="734" t="s">
        <v>146</v>
      </c>
      <c r="AL15" s="734"/>
      <c r="AM15" s="735" t="s">
        <v>147</v>
      </c>
      <c r="AN15" s="734" t="s">
        <v>148</v>
      </c>
      <c r="AO15" s="530"/>
      <c r="AP15" s="529" t="s">
        <v>149</v>
      </c>
      <c r="AQ15" s="529" t="s">
        <v>150</v>
      </c>
      <c r="AR15" s="528" t="s">
        <v>151</v>
      </c>
      <c r="AS15" s="1493"/>
      <c r="AT15" s="1493"/>
      <c r="AU15" s="1493"/>
      <c r="AV15" s="1493"/>
      <c r="AW15" s="1493"/>
    </row>
    <row r="16" spans="1:50" ht="380.1" customHeight="1" thickBot="1">
      <c r="A16" s="182"/>
      <c r="B16" s="1477" t="s">
        <v>310</v>
      </c>
      <c r="C16" s="527" t="s">
        <v>153</v>
      </c>
      <c r="D16" s="527">
        <v>1</v>
      </c>
      <c r="E16" s="527" t="s">
        <v>154</v>
      </c>
      <c r="F16" s="524" t="s">
        <v>311</v>
      </c>
      <c r="G16" s="503" t="s">
        <v>312</v>
      </c>
      <c r="H16" s="527" t="s">
        <v>157</v>
      </c>
      <c r="I16" s="525">
        <v>3</v>
      </c>
      <c r="J16" s="526" t="s">
        <v>158</v>
      </c>
      <c r="K16" s="744">
        <f>+IF(J16="","",IF(J16=$C$45,$D$45,IF(J16=$C$46,$D$46,IF(J16=$C$47,$D$47, IF(J16=$C$48,$D$48,IF(J16=$C$49,$D$49))))))</f>
        <v>0.4</v>
      </c>
      <c r="L16" s="973" t="str">
        <f>+IF(J16="","",IF(J16=$C$45,$B$45,IF(J16=$C$46,$B$46,IF(J16=$C$47,$B$47, IF(J16=$C$48,$B$48,IF(J16=$C$49,$B$49))))))</f>
        <v>Baja</v>
      </c>
      <c r="M16" s="527" t="s">
        <v>160</v>
      </c>
      <c r="N16" s="743" t="str">
        <f>+IF(M16="","",IF(M16="N/A","",IF(OR(M16=$M$45,M16=$N$45),$L$45,IF(OR(M16=$M$46,M16=$N$46),$L$46,IF(OR(M16=$M$47,M16=$N$47),$L$47,IF(OR(M16=$M$48,M16=$N$48),$L$48,IF(OR(M16=$M$49,M16=$N$49),$L$49)))))))</f>
        <v/>
      </c>
      <c r="O16" s="742" t="str">
        <f>+IF(M16="","",IF(M16="N/A","",IF(OR(M16=$M$45,M16=$N$45),$K$45,IF(OR(M16=$M$46,M16=$N$46),$K$46,IF(OR(M16=$M$47,M16=$N$47),$K$47,IF(OR(M16=$M$48,M16=$N$48),$K$48,IF(OR(M16=$M$49,M16=$N$49),$K$49)))))))</f>
        <v/>
      </c>
      <c r="P16" s="527" t="s">
        <v>203</v>
      </c>
      <c r="Q16" s="743">
        <f>+IF(P16="","",IF(P16="N/A","",IF(OR(P16=$M$45,P16=$N$45),$L$45,IF(OR(P16=$M$45,P16=$N$45),$L$45,IF(OR(P16=$M$46,P16=$N$46),$L$46,IF(OR(P16=$M$47,P16=$N$47),$L$47,IF(OR(P16=$M$48,P16=$N$48),$L$48,(IF(OR(P16=$M$49,P16=$N$49),$L$49)))))))))</f>
        <v>0.6</v>
      </c>
      <c r="R16" s="742" t="str">
        <f>+IF(P16="","",IF(P16="N/A","",IF(OR(P16=$M$45,P16=$N$45),$K$45,IF(OR(P16=$M$46,P16=$N$46),$K$46,IF(OR(P16=$M$47,P16=$N$47),$K$47,IF(OR(P16=$M$48,P16=$N$48),$K$48,IF(OR(P16=$M$49,P16=$N$49),$K$49)))))))</f>
        <v xml:space="preserve">Moderado </v>
      </c>
      <c r="S16" s="744">
        <f>+IF(N16="",Q16,IF(Q16="",N16,IF(N16&gt;Q16,N16,Q16)))</f>
        <v>0.6</v>
      </c>
      <c r="T16" s="742" t="str">
        <f>+IF(S16="","",IF(S16=$L$45,$K$45,IF(S16=$L$46,$K$46,IF(S16=$L$47,$K$47,IF(S16=$L$48,$K$48,IF(S16=$L$49,$K$49))))))</f>
        <v xml:space="preserve">Moderado </v>
      </c>
      <c r="U16" s="745" t="s">
        <v>204</v>
      </c>
      <c r="V16" s="511">
        <v>1</v>
      </c>
      <c r="W16" s="524" t="s">
        <v>313</v>
      </c>
      <c r="X16" s="527" t="s">
        <v>314</v>
      </c>
      <c r="Y16" s="494" t="s">
        <v>315</v>
      </c>
      <c r="Z16" s="513" t="s">
        <v>316</v>
      </c>
      <c r="AA16" s="512" t="s">
        <v>317</v>
      </c>
      <c r="AB16" s="512" t="s">
        <v>318</v>
      </c>
      <c r="AC16" s="521" t="s">
        <v>319</v>
      </c>
      <c r="AD16" s="511" t="s">
        <v>172</v>
      </c>
      <c r="AE16" s="511" t="str">
        <f t="shared" ref="AE16:AE22" si="0">IF(OR(AD16="Preventivo",AD16="Detectivo"),"Probabilidad",IF(AD16="Correctivo","Impacto",""))</f>
        <v>Probabilidad</v>
      </c>
      <c r="AF16" s="511" t="s">
        <v>173</v>
      </c>
      <c r="AG16" s="511" t="str">
        <f t="shared" ref="AG16:AG22" si="1">IF(AND(AD16="Preventivo",AF16="Automático"),"50%",IF(AND(AD16="Preventivo",AF16="Manual"),"40%",IF(AND(AD16="Detectivo",AF16="Automático"),"40%",IF(AND(AD16="Detectivo",AF16="Manual"),"30%",IF(AND(AD16="Correctivo",AF16="Automático"),"35%",IF(AND(AD16="Correctivo",AF16="Manual"),"25%",""))))))</f>
        <v>30%</v>
      </c>
      <c r="AH16" s="511" t="s">
        <v>174</v>
      </c>
      <c r="AI16" s="511" t="s">
        <v>175</v>
      </c>
      <c r="AJ16" s="511" t="s">
        <v>176</v>
      </c>
      <c r="AK16" s="749">
        <f>IFERROR(IF(AE16="Probabilidad",(K16-(+K16*AG16)),IF(AE16="Impacto",KK16,"")),"")</f>
        <v>0.28000000000000003</v>
      </c>
      <c r="AL16" s="749">
        <f t="shared" ref="AL16:AL22" si="2">+AK16</f>
        <v>0.28000000000000003</v>
      </c>
      <c r="AM16" s="750" t="str">
        <f t="shared" ref="AM16:AM22" si="3">IFERROR(IF(AK16="","",IF(AK16&lt;=0.2,"Muy Baja",IF(AK16&lt;=0.4,"Baja",IF(AK16&lt;=0.6,"Media",IF(AK16&lt;=0.8,"Alta","Muy Alta"))))),"")</f>
        <v>Baja</v>
      </c>
      <c r="AN16" s="751">
        <f>IF(AE16='[4]FORMULAS '!$G$60,S16-(S16*AG16),S16)</f>
        <v>0.6</v>
      </c>
      <c r="AO16" s="488">
        <f t="shared" ref="AO16:AO18" si="4">+AN16</f>
        <v>0.6</v>
      </c>
      <c r="AP16" s="752" t="str">
        <f t="shared" ref="AP16:AP21" si="5">+IF(AN16="","",IF(AN16=$L$45,$K$45,IF(AN16=$L$46,$K$46,IF(AN16=$L$47,$K$47,IF(AN16=$L$48,$K$48,IF(AN16=$L$49,$K$49))))))</f>
        <v xml:space="preserve">Moderado </v>
      </c>
      <c r="AQ16" s="486" t="s">
        <v>204</v>
      </c>
      <c r="AR16" s="754" t="s">
        <v>213</v>
      </c>
      <c r="AS16" s="527" t="s">
        <v>320</v>
      </c>
      <c r="AT16" s="527" t="s">
        <v>321</v>
      </c>
      <c r="AU16" s="974" t="s">
        <v>295</v>
      </c>
      <c r="AV16" s="974" t="s">
        <v>281</v>
      </c>
      <c r="AW16" s="975" t="s">
        <v>322</v>
      </c>
      <c r="AX16" s="182"/>
    </row>
    <row r="17" spans="1:50" ht="275.25" customHeight="1" thickTop="1">
      <c r="A17" s="182"/>
      <c r="B17" s="1477"/>
      <c r="C17" s="1507" t="s">
        <v>153</v>
      </c>
      <c r="D17" s="1507">
        <v>2</v>
      </c>
      <c r="E17" s="1507" t="s">
        <v>154</v>
      </c>
      <c r="F17" s="1358" t="s">
        <v>323</v>
      </c>
      <c r="G17" s="1507" t="s">
        <v>324</v>
      </c>
      <c r="H17" s="1507" t="s">
        <v>157</v>
      </c>
      <c r="I17" s="1509">
        <v>30000</v>
      </c>
      <c r="J17" s="1515" t="s">
        <v>258</v>
      </c>
      <c r="K17" s="1516">
        <f>+IF(J17="","",IF(J17=$C$45,$D$45,IF(J17=$C$46,$D$46,IF(J17=$C$47,$D$47, IF(J17=$C$48,$D$48,IF(J17=$C$49,$D$49))))))</f>
        <v>1</v>
      </c>
      <c r="L17" s="1517" t="str">
        <f>+IF(J17="","",IF(J17=$C$45,$B$45,IF(J17=$C$46,$B$46,IF(J17=$C$47,$B$47, IF(J17=$C$48,$B$48,IF(J17=$C$49,$B$49))))))</f>
        <v>Muy Alta</v>
      </c>
      <c r="M17" s="1507" t="s">
        <v>160</v>
      </c>
      <c r="N17" s="1343" t="str">
        <f>+IF(M17="","",IF(M17="N/A","",IF(OR(M17=$M$45,M17=$N$45),$L$45,IF(OR(M17=$M$46,M17=$N$46),$L$46,IF(OR(M17=$M$47,M17=$N$47),$L$47,IF(OR(M17=$M$48,M17=$N$48),$L$48,IF(OR(M17=$M$49,M17=$N$49),$L$49)))))))</f>
        <v/>
      </c>
      <c r="O17" s="1505" t="str">
        <f>+IF(M17="","",IF(M17="N/A","",IF(OR(M17=$M$45,M17=$N$45),$K$45,IF(OR(M17=$M$46,M17=$N$46),$K$46,IF(OR(M17=$M$47,M17=$N$47),$K$47,IF(OR(M17=$M$48,M17=$N$48),$K$48,IF(OR(M17=$M$49,M17=$N$49),$K$49)))))))</f>
        <v/>
      </c>
      <c r="P17" s="1507" t="s">
        <v>256</v>
      </c>
      <c r="Q17" s="1343">
        <v>0.6</v>
      </c>
      <c r="R17" s="1505" t="s">
        <v>251</v>
      </c>
      <c r="S17" s="1516">
        <f>+IF(N17="",Q17,IF(Q17="",N17,IF(N17&gt;Q17,N17,Q17)))</f>
        <v>0.6</v>
      </c>
      <c r="T17" s="1505" t="str">
        <f>+IF(S17="","",IF(S17=$L$45,$K$45,IF(S17=$L$46,$K$46,IF(S17=$L$47,$K$47,IF(S17=$L$48,$K$48,IF(S17=$L$49,$K$49))))))</f>
        <v xml:space="preserve">Moderado </v>
      </c>
      <c r="U17" s="1520" t="s">
        <v>265</v>
      </c>
      <c r="V17" s="979">
        <v>1</v>
      </c>
      <c r="W17" s="1507" t="s">
        <v>313</v>
      </c>
      <c r="X17" s="980" t="s">
        <v>325</v>
      </c>
      <c r="Y17" s="981" t="s">
        <v>326</v>
      </c>
      <c r="Z17" s="980" t="s">
        <v>327</v>
      </c>
      <c r="AA17" s="980" t="s">
        <v>328</v>
      </c>
      <c r="AB17" s="980" t="s">
        <v>329</v>
      </c>
      <c r="AC17" s="982" t="s">
        <v>330</v>
      </c>
      <c r="AD17" s="981" t="s">
        <v>172</v>
      </c>
      <c r="AE17" s="981" t="str">
        <f t="shared" si="0"/>
        <v>Probabilidad</v>
      </c>
      <c r="AF17" s="978" t="s">
        <v>173</v>
      </c>
      <c r="AG17" s="978" t="str">
        <f t="shared" si="1"/>
        <v>30%</v>
      </c>
      <c r="AH17" s="978" t="s">
        <v>174</v>
      </c>
      <c r="AI17" s="978" t="s">
        <v>175</v>
      </c>
      <c r="AJ17" s="978" t="s">
        <v>176</v>
      </c>
      <c r="AK17" s="983">
        <f>IFERROR(IF(AE17="Probabilidad",(K17-(+K17*AG17)),IF(AE17="Impacto",KK17,"")),"")</f>
        <v>0.7</v>
      </c>
      <c r="AL17" s="984">
        <f t="shared" si="2"/>
        <v>0.7</v>
      </c>
      <c r="AM17" s="985" t="str">
        <f t="shared" si="3"/>
        <v>Alta</v>
      </c>
      <c r="AN17" s="986">
        <f>IF(AE17='[4]FORMULAS '!G62,S17-(S17*AG17),S17)</f>
        <v>0.6</v>
      </c>
      <c r="AO17" s="986">
        <f t="shared" si="4"/>
        <v>0.6</v>
      </c>
      <c r="AP17" s="987" t="str">
        <f t="shared" si="5"/>
        <v xml:space="preserve">Moderado </v>
      </c>
      <c r="AQ17" s="988" t="s">
        <v>205</v>
      </c>
      <c r="AR17" s="1520" t="s">
        <v>213</v>
      </c>
      <c r="AS17" s="1349" t="s">
        <v>331</v>
      </c>
      <c r="AT17" s="1349" t="s">
        <v>332</v>
      </c>
      <c r="AU17" s="1519" t="s">
        <v>295</v>
      </c>
      <c r="AV17" s="1519" t="s">
        <v>333</v>
      </c>
      <c r="AW17" s="1523" t="s">
        <v>334</v>
      </c>
      <c r="AX17" s="182"/>
    </row>
    <row r="18" spans="1:50" ht="315" customHeight="1">
      <c r="A18" s="182"/>
      <c r="B18" s="1477"/>
      <c r="C18" s="1405"/>
      <c r="D18" s="1405"/>
      <c r="E18" s="1405"/>
      <c r="F18" s="1508"/>
      <c r="G18" s="1405"/>
      <c r="H18" s="1405"/>
      <c r="I18" s="1510"/>
      <c r="J18" s="1423"/>
      <c r="K18" s="1395"/>
      <c r="L18" s="1518"/>
      <c r="M18" s="1405"/>
      <c r="N18" s="1344"/>
      <c r="O18" s="1506"/>
      <c r="P18" s="1405"/>
      <c r="Q18" s="1344"/>
      <c r="R18" s="1506"/>
      <c r="S18" s="1395"/>
      <c r="T18" s="1506"/>
      <c r="U18" s="1375"/>
      <c r="V18" s="989">
        <v>2</v>
      </c>
      <c r="W18" s="1405"/>
      <c r="X18" s="494" t="s">
        <v>335</v>
      </c>
      <c r="Y18" s="494" t="s">
        <v>336</v>
      </c>
      <c r="Z18" s="494" t="s">
        <v>337</v>
      </c>
      <c r="AA18" s="494" t="s">
        <v>338</v>
      </c>
      <c r="AB18" s="512" t="s">
        <v>339</v>
      </c>
      <c r="AC18" s="990" t="s">
        <v>340</v>
      </c>
      <c r="AD18" s="511" t="s">
        <v>172</v>
      </c>
      <c r="AE18" s="991" t="str">
        <f t="shared" si="0"/>
        <v>Probabilidad</v>
      </c>
      <c r="AF18" s="491" t="s">
        <v>173</v>
      </c>
      <c r="AG18" s="491" t="str">
        <f t="shared" si="1"/>
        <v>30%</v>
      </c>
      <c r="AH18" s="491" t="s">
        <v>174</v>
      </c>
      <c r="AI18" s="491" t="s">
        <v>175</v>
      </c>
      <c r="AJ18" s="491" t="s">
        <v>176</v>
      </c>
      <c r="AK18" s="490">
        <v>0.49</v>
      </c>
      <c r="AL18" s="992">
        <f t="shared" si="2"/>
        <v>0.49</v>
      </c>
      <c r="AM18" s="750" t="str">
        <f t="shared" si="3"/>
        <v>Media</v>
      </c>
      <c r="AN18" s="751">
        <v>0.6</v>
      </c>
      <c r="AO18" s="751">
        <f t="shared" si="4"/>
        <v>0.6</v>
      </c>
      <c r="AP18" s="993" t="str">
        <f t="shared" si="5"/>
        <v xml:space="preserve">Moderado </v>
      </c>
      <c r="AQ18" s="994" t="s">
        <v>205</v>
      </c>
      <c r="AR18" s="1375"/>
      <c r="AS18" s="1350"/>
      <c r="AT18" s="1350"/>
      <c r="AU18" s="1350"/>
      <c r="AV18" s="1350"/>
      <c r="AW18" s="1524"/>
      <c r="AX18" s="182"/>
    </row>
    <row r="19" spans="1:50" ht="315" customHeight="1" thickBot="1">
      <c r="A19" s="182"/>
      <c r="B19" s="1477"/>
      <c r="C19" s="1405"/>
      <c r="D19" s="1405"/>
      <c r="E19" s="1405"/>
      <c r="F19" s="1508"/>
      <c r="G19" s="1405"/>
      <c r="H19" s="1405"/>
      <c r="I19" s="1510"/>
      <c r="J19" s="1423"/>
      <c r="K19" s="1395"/>
      <c r="L19" s="1518"/>
      <c r="M19" s="1405"/>
      <c r="N19" s="1344"/>
      <c r="O19" s="1506"/>
      <c r="P19" s="1405"/>
      <c r="Q19" s="1344"/>
      <c r="R19" s="1506"/>
      <c r="S19" s="1395"/>
      <c r="T19" s="1506"/>
      <c r="U19" s="1375"/>
      <c r="V19" s="989">
        <v>3</v>
      </c>
      <c r="W19" s="1405"/>
      <c r="X19" s="512" t="s">
        <v>325</v>
      </c>
      <c r="Y19" s="494" t="s">
        <v>341</v>
      </c>
      <c r="Z19" s="494" t="s">
        <v>342</v>
      </c>
      <c r="AA19" s="494" t="s">
        <v>343</v>
      </c>
      <c r="AB19" s="494" t="s">
        <v>344</v>
      </c>
      <c r="AC19" s="990" t="s">
        <v>345</v>
      </c>
      <c r="AD19" s="511" t="s">
        <v>172</v>
      </c>
      <c r="AE19" s="491" t="str">
        <f t="shared" si="0"/>
        <v>Probabilidad</v>
      </c>
      <c r="AF19" s="511" t="s">
        <v>173</v>
      </c>
      <c r="AG19" s="511" t="str">
        <f t="shared" si="1"/>
        <v>30%</v>
      </c>
      <c r="AH19" s="511" t="s">
        <v>174</v>
      </c>
      <c r="AI19" s="511" t="s">
        <v>175</v>
      </c>
      <c r="AJ19" s="511" t="s">
        <v>176</v>
      </c>
      <c r="AK19" s="749">
        <v>0.34</v>
      </c>
      <c r="AL19" s="749">
        <v>0.34</v>
      </c>
      <c r="AM19" s="750" t="str">
        <f t="shared" si="3"/>
        <v>Baja</v>
      </c>
      <c r="AN19" s="751">
        <v>0.6</v>
      </c>
      <c r="AO19" s="751">
        <v>0.6</v>
      </c>
      <c r="AP19" s="995" t="str">
        <f t="shared" si="5"/>
        <v xml:space="preserve">Moderado </v>
      </c>
      <c r="AQ19" s="996" t="s">
        <v>204</v>
      </c>
      <c r="AR19" s="1375"/>
      <c r="AS19" s="1350"/>
      <c r="AT19" s="1350"/>
      <c r="AU19" s="1350"/>
      <c r="AV19" s="1350"/>
      <c r="AW19" s="1524"/>
      <c r="AX19" s="182"/>
    </row>
    <row r="20" spans="1:50" ht="194.25" customHeight="1" thickTop="1">
      <c r="A20" s="182"/>
      <c r="B20" s="1477"/>
      <c r="C20" s="1507" t="s">
        <v>153</v>
      </c>
      <c r="D20" s="1507">
        <v>3</v>
      </c>
      <c r="E20" s="1507" t="s">
        <v>154</v>
      </c>
      <c r="F20" s="1358" t="s">
        <v>346</v>
      </c>
      <c r="G20" s="977" t="s">
        <v>347</v>
      </c>
      <c r="H20" s="1507" t="s">
        <v>157</v>
      </c>
      <c r="I20" s="1346">
        <v>6</v>
      </c>
      <c r="J20" s="1515" t="s">
        <v>158</v>
      </c>
      <c r="K20" s="1516">
        <f>+IF(J20="","",IF(J20=$C$45,$D$45,IF(J20=$C$46,$D$46,IF(J20=$C$47,$D$47, IF(J20=$C$48,$D$48,IF(J20=$C$49,$D$49))))))</f>
        <v>0.4</v>
      </c>
      <c r="L20" s="1517" t="s">
        <v>247</v>
      </c>
      <c r="M20" s="1507" t="s">
        <v>160</v>
      </c>
      <c r="N20" s="1343" t="str">
        <f>+IF(M20="","",IF(M20="N/A","",IF(OR(M20=$M$45,M20=$N$45),$L$45,IF(OR(M20=$M$46,M20=$N$46),$L$46,IF(OR(M20=$M$47,M20=$N$47),$L$47,IF(OR(M20=$M$48,M20=$N$48),$L$48,IF(OR(M20=$M$49,M20=$N$49),$L$49)))))))</f>
        <v/>
      </c>
      <c r="O20" s="1505" t="str">
        <f>+IF(M20="","",IF(M20="N/A","",IF(OR(M20=$M$45,M20=$N$45),$K$45,IF(OR(M20=$M$46,M20=$N$46),$K$46,IF(OR(M20=$M$47,M20=$N$47),$K$47,IF(OR(M20=$M$48,M20=$N$48),$K$48,IF(OR(M20=$M$49,M20=$N$49),$K$49)))))))</f>
        <v/>
      </c>
      <c r="P20" s="1507" t="s">
        <v>203</v>
      </c>
      <c r="Q20" s="1343">
        <f>+IF(P20="","",IF(P20="N/A","",IF(OR(P20=$M$45,P20=$N$45),$L$45,IF(OR(P20=$M$45,P20=$N$45),$L$45,IF(OR(P20=$M$46,P20=$N$46),$L$46,IF(OR(P20=$M$47,P20=$N$47),$L$47,IF(OR(P20=$M$48,P20=$N$48),$L$48,(IF(OR(P20=$M$49,P20=$N$49),$L$49)))))))))</f>
        <v>0.6</v>
      </c>
      <c r="R20" s="1505" t="str">
        <f>+IF(P20="","",IF(P20="N/A","",IF(OR(P20=$M$45,P20=$N$45),$K$45,IF(OR(P20=$M$46,P20=$N$46),$K$46,IF(OR(P20=$M$47,P20=$N$47),$K$47,IF(OR(P20=$M$48,P20=$N$48),$K$48,IF(OR(P20=$M$49,P20=$N$49),$K$49)))))))</f>
        <v xml:space="preserve">Moderado </v>
      </c>
      <c r="S20" s="1516">
        <f>+IF(N20="",Q20,IF(Q20="",N20,IF(N20&gt;Q20,N20,Q20)))</f>
        <v>0.6</v>
      </c>
      <c r="T20" s="1505" t="str">
        <f>+IF(S20="","",IF(S20=$L$45,$K$45,IF(S20=$L$46,$K$46,IF(S20=$L$47,$K$47,IF(S20=$L$48,$K$48,IF(S20=$L$49,$K$49))))))</f>
        <v xml:space="preserve">Moderado </v>
      </c>
      <c r="U20" s="1520" t="s">
        <v>204</v>
      </c>
      <c r="V20" s="981">
        <v>1</v>
      </c>
      <c r="W20" s="1507" t="s">
        <v>348</v>
      </c>
      <c r="X20" s="976" t="s">
        <v>349</v>
      </c>
      <c r="Y20" s="976" t="s">
        <v>350</v>
      </c>
      <c r="Z20" s="980" t="s">
        <v>351</v>
      </c>
      <c r="AA20" s="997" t="s">
        <v>352</v>
      </c>
      <c r="AB20" s="997" t="s">
        <v>353</v>
      </c>
      <c r="AC20" s="997" t="s">
        <v>354</v>
      </c>
      <c r="AD20" s="998" t="s">
        <v>198</v>
      </c>
      <c r="AE20" s="981" t="str">
        <f t="shared" si="0"/>
        <v>Probabilidad</v>
      </c>
      <c r="AF20" s="981" t="s">
        <v>173</v>
      </c>
      <c r="AG20" s="981" t="str">
        <f t="shared" si="1"/>
        <v>40%</v>
      </c>
      <c r="AH20" s="981" t="s">
        <v>174</v>
      </c>
      <c r="AI20" s="981" t="s">
        <v>175</v>
      </c>
      <c r="AJ20" s="981" t="s">
        <v>176</v>
      </c>
      <c r="AK20" s="983">
        <f>IFERROR(IF(AE20="Probabilidad",(K20-(+K20*AG20)),IF(AE20="Impacto",KK20,"")),"")</f>
        <v>0.24</v>
      </c>
      <c r="AL20" s="984">
        <f t="shared" si="2"/>
        <v>0.24</v>
      </c>
      <c r="AM20" s="985" t="str">
        <f t="shared" si="3"/>
        <v>Baja</v>
      </c>
      <c r="AN20" s="986">
        <f>IF(AE20='[4]FORMULAS '!G64,S20-(S20*AG20),S20)</f>
        <v>0.6</v>
      </c>
      <c r="AO20" s="986">
        <f>+AN20</f>
        <v>0.6</v>
      </c>
      <c r="AP20" s="999" t="str">
        <f t="shared" si="5"/>
        <v xml:space="preserve">Moderado </v>
      </c>
      <c r="AQ20" s="495" t="s">
        <v>204</v>
      </c>
      <c r="AR20" s="1520" t="s">
        <v>213</v>
      </c>
      <c r="AS20" s="1507" t="s">
        <v>355</v>
      </c>
      <c r="AT20" s="1349" t="s">
        <v>356</v>
      </c>
      <c r="AU20" s="1529" t="s">
        <v>295</v>
      </c>
      <c r="AV20" s="1529" t="s">
        <v>333</v>
      </c>
      <c r="AW20" s="1523" t="s">
        <v>357</v>
      </c>
    </row>
    <row r="21" spans="1:50" ht="396.75" customHeight="1" thickBot="1">
      <c r="A21" s="182"/>
      <c r="B21" s="1477"/>
      <c r="C21" s="1386"/>
      <c r="D21" s="1386"/>
      <c r="E21" s="1386"/>
      <c r="F21" s="1359"/>
      <c r="G21" s="1000" t="s">
        <v>358</v>
      </c>
      <c r="H21" s="1386"/>
      <c r="I21" s="1525"/>
      <c r="J21" s="1526"/>
      <c r="K21" s="1527"/>
      <c r="L21" s="1528"/>
      <c r="M21" s="1386"/>
      <c r="N21" s="1521"/>
      <c r="O21" s="1522"/>
      <c r="P21" s="1386"/>
      <c r="Q21" s="1521"/>
      <c r="R21" s="1522"/>
      <c r="S21" s="1527"/>
      <c r="T21" s="1522"/>
      <c r="U21" s="1531"/>
      <c r="V21" s="491">
        <v>2</v>
      </c>
      <c r="W21" s="1386"/>
      <c r="X21" s="494" t="s">
        <v>359</v>
      </c>
      <c r="Y21" s="460" t="s">
        <v>360</v>
      </c>
      <c r="Z21" s="460" t="s">
        <v>361</v>
      </c>
      <c r="AA21" s="460" t="s">
        <v>362</v>
      </c>
      <c r="AB21" s="460" t="s">
        <v>363</v>
      </c>
      <c r="AC21" s="460" t="s">
        <v>364</v>
      </c>
      <c r="AD21" s="748" t="s">
        <v>172</v>
      </c>
      <c r="AE21" s="491" t="str">
        <f t="shared" si="0"/>
        <v>Probabilidad</v>
      </c>
      <c r="AF21" s="511" t="s">
        <v>173</v>
      </c>
      <c r="AG21" s="511" t="str">
        <f t="shared" si="1"/>
        <v>30%</v>
      </c>
      <c r="AH21" s="511" t="s">
        <v>174</v>
      </c>
      <c r="AI21" s="511" t="s">
        <v>175</v>
      </c>
      <c r="AJ21" s="511" t="s">
        <v>176</v>
      </c>
      <c r="AK21" s="490">
        <v>0.17</v>
      </c>
      <c r="AL21" s="749">
        <f t="shared" si="2"/>
        <v>0.17</v>
      </c>
      <c r="AM21" s="750" t="str">
        <f t="shared" si="3"/>
        <v>Muy Baja</v>
      </c>
      <c r="AN21" s="751">
        <v>0.6</v>
      </c>
      <c r="AO21" s="488">
        <f>+AN21</f>
        <v>0.6</v>
      </c>
      <c r="AP21" s="1001" t="str">
        <f t="shared" si="5"/>
        <v xml:space="preserve">Moderado </v>
      </c>
      <c r="AQ21" s="473" t="s">
        <v>204</v>
      </c>
      <c r="AR21" s="1531"/>
      <c r="AS21" s="1386"/>
      <c r="AT21" s="1330"/>
      <c r="AU21" s="1525"/>
      <c r="AV21" s="1525"/>
      <c r="AW21" s="1530"/>
    </row>
    <row r="22" spans="1:50" ht="382.5" customHeight="1" thickTop="1">
      <c r="A22" s="1002"/>
      <c r="B22" s="1477"/>
      <c r="C22" s="980" t="s">
        <v>153</v>
      </c>
      <c r="D22" s="980">
        <v>4</v>
      </c>
      <c r="E22" s="980" t="s">
        <v>154</v>
      </c>
      <c r="F22" s="1003" t="s">
        <v>365</v>
      </c>
      <c r="G22" s="1003" t="s">
        <v>366</v>
      </c>
      <c r="H22" s="980" t="s">
        <v>157</v>
      </c>
      <c r="I22" s="998">
        <v>120</v>
      </c>
      <c r="J22" s="1004" t="s">
        <v>250</v>
      </c>
      <c r="K22" s="1005">
        <v>0.6</v>
      </c>
      <c r="L22" s="1006" t="s">
        <v>367</v>
      </c>
      <c r="M22" s="980" t="s">
        <v>160</v>
      </c>
      <c r="N22" s="1007" t="str">
        <f>+IF(M22="","",IF(M22="N/A","",IF(OR(M22=$M$45,M22=$N$45),$L$45,IF(OR(M22=$M$46,M22=$N$46),$L$46,IF(OR(M22=$M$47,M22=$N$47),$L$47,IF(OR(M22=$M$48,M22=$N$48),$L$48,IF(OR(M22=$M$49,M22=$N$49),$L$49)))))))</f>
        <v/>
      </c>
      <c r="O22" s="1008" t="str">
        <f>+IF(M22="","",IF(M22="N/A","",IF(OR(M22=$M$45,M22=$N$45),$K$45,IF(OR(M22=$M$46,M22=$N$46),$K$46,IF(OR(M22=$M$47,M22=$N$47),$K$47,IF(OR(M22=$M$48,M22=$N$48),$K$48,IF(OR(M22=$M$49,M22=$N$49),$K$49)))))))</f>
        <v/>
      </c>
      <c r="P22" s="980" t="s">
        <v>203</v>
      </c>
      <c r="Q22" s="1007">
        <f>+IF(P22="","",IF(P22="N/A","",IF(OR(P22=$M$45,P22=$N$45),$L$45,IF(OR(P22=$M$45,P22=$N$45),$L$45,IF(OR(P22=$M$46,P22=$N$46),$L$46,IF(OR(P22=$M$47,P22=$N$47),$L$47,IF(OR(P22=$M$48,P22=$N$48),$L$48,(IF(OR(P22=$M$49,P22=$N$49),$L$49)))))))))</f>
        <v>0.6</v>
      </c>
      <c r="R22" s="1008" t="str">
        <f>+IF(P22="","",IF(P22="N/A","",IF(OR(P22=$M$45,P22=$N$45),$K$45,IF(OR(P22=$M$46,P22=$N$46),$K$46,IF(OR(P22=$M$47,P22=$N$47),$K$47,IF(OR(P22=$M$48,P22=$N$48),$K$48,IF(OR(P22=$M$49,P22=$N$49),$K$49)))))))</f>
        <v xml:space="preserve">Moderado </v>
      </c>
      <c r="S22" s="1005">
        <f>+IF(N22="",Q22,IF(Q22="",N22,IF(N22&gt;Q22,N22,Q22)))</f>
        <v>0.6</v>
      </c>
      <c r="T22" s="1008" t="str">
        <f>+IF(S22="","",IF(S22=$L$45,$K$45,IF(S22=$L$46,$K$46,IF(S22=$L$47,$K$47,IF(S22=$L$48,$K$48,IF(S22=$L$49,$K$49))))))</f>
        <v xml:space="preserve">Moderado </v>
      </c>
      <c r="U22" s="988" t="s">
        <v>204</v>
      </c>
      <c r="V22" s="981">
        <v>1</v>
      </c>
      <c r="W22" s="980" t="s">
        <v>348</v>
      </c>
      <c r="X22" s="980" t="s">
        <v>368</v>
      </c>
      <c r="Y22" s="1009" t="s">
        <v>369</v>
      </c>
      <c r="Z22" s="980" t="s">
        <v>370</v>
      </c>
      <c r="AA22" s="997" t="s">
        <v>371</v>
      </c>
      <c r="AB22" s="997" t="s">
        <v>372</v>
      </c>
      <c r="AC22" s="997" t="s">
        <v>373</v>
      </c>
      <c r="AD22" s="998" t="s">
        <v>198</v>
      </c>
      <c r="AE22" s="981" t="str">
        <f t="shared" si="0"/>
        <v>Probabilidad</v>
      </c>
      <c r="AF22" s="981" t="s">
        <v>173</v>
      </c>
      <c r="AG22" s="981" t="str">
        <f t="shared" si="1"/>
        <v>40%</v>
      </c>
      <c r="AH22" s="981" t="s">
        <v>174</v>
      </c>
      <c r="AI22" s="981" t="s">
        <v>175</v>
      </c>
      <c r="AJ22" s="981" t="s">
        <v>176</v>
      </c>
      <c r="AK22" s="984">
        <f>IFERROR(IF(AE22="Probabilidad",(K22-(+K22*AG22)),IF(AE22="Impacto",KK22,"")),"")</f>
        <v>0.36</v>
      </c>
      <c r="AL22" s="984">
        <f t="shared" si="2"/>
        <v>0.36</v>
      </c>
      <c r="AM22" s="985" t="str">
        <f t="shared" si="3"/>
        <v>Baja</v>
      </c>
      <c r="AN22" s="986">
        <f>IF(AE22='[4]FORMULAS '!G66,S22-(S22*AG22),S22)</f>
        <v>0.6</v>
      </c>
      <c r="AO22" s="986">
        <f>+AN22</f>
        <v>0.6</v>
      </c>
      <c r="AP22" s="999" t="str">
        <f>+IF(AN22="","",IF(AN22=$L$45,$K$45,IF(AN22=$L$46,$K$46,IF(AN22=$L$47,$K$47,IF(AN22=$L$48,$K$48,IF(AN22=$L$49,$K$49))))))</f>
        <v xml:space="preserve">Moderado </v>
      </c>
      <c r="AQ22" s="1010" t="s">
        <v>204</v>
      </c>
      <c r="AR22" s="988" t="s">
        <v>213</v>
      </c>
      <c r="AS22" s="980" t="s">
        <v>374</v>
      </c>
      <c r="AT22" s="997" t="s">
        <v>375</v>
      </c>
      <c r="AU22" s="1011" t="s">
        <v>295</v>
      </c>
      <c r="AV22" s="1011" t="s">
        <v>281</v>
      </c>
      <c r="AW22" s="1012" t="s">
        <v>376</v>
      </c>
    </row>
    <row r="23" spans="1:50" ht="180.6" customHeight="1">
      <c r="A23" s="182"/>
      <c r="B23" s="351"/>
      <c r="C23" s="352"/>
      <c r="D23" s="352"/>
      <c r="E23" s="352"/>
      <c r="F23" s="447"/>
      <c r="G23" s="471"/>
      <c r="H23" s="352"/>
      <c r="I23" s="353"/>
      <c r="J23" s="354"/>
      <c r="K23" s="355"/>
      <c r="L23" s="353"/>
      <c r="M23" s="352"/>
      <c r="N23" s="355"/>
      <c r="O23" s="353"/>
      <c r="P23" s="356"/>
      <c r="Q23" s="355"/>
      <c r="R23" s="353"/>
      <c r="S23" s="355"/>
      <c r="T23" s="353"/>
      <c r="U23" s="357"/>
      <c r="V23" s="182"/>
      <c r="W23" s="182"/>
      <c r="X23" s="182"/>
      <c r="Y23" s="182"/>
      <c r="Z23" s="447"/>
      <c r="AA23" s="182"/>
      <c r="AC23" s="182"/>
      <c r="AD23" s="182"/>
      <c r="AE23" s="182"/>
      <c r="AF23" s="182"/>
      <c r="AG23" s="182"/>
      <c r="AH23" s="182"/>
      <c r="AI23" s="182"/>
      <c r="AJ23" s="182"/>
      <c r="AK23" s="182"/>
      <c r="AL23" s="182"/>
      <c r="AM23" s="182"/>
      <c r="AN23" s="182"/>
      <c r="AO23" s="182"/>
      <c r="AP23" s="182"/>
      <c r="AQ23" s="182"/>
      <c r="AR23" s="182"/>
      <c r="AS23" s="182"/>
      <c r="AT23" s="182"/>
      <c r="AU23" s="182"/>
      <c r="AV23" s="182"/>
      <c r="AW23" s="182"/>
    </row>
    <row r="24" spans="1:50" ht="138.94999999999999" customHeight="1">
      <c r="A24" s="182"/>
      <c r="B24" s="351"/>
      <c r="C24" s="352"/>
      <c r="D24" s="352"/>
      <c r="E24" s="1013"/>
      <c r="F24" s="447"/>
      <c r="G24" s="1013"/>
      <c r="H24" s="352"/>
      <c r="I24" s="353"/>
      <c r="J24" s="354"/>
      <c r="K24" s="355"/>
      <c r="L24" s="353"/>
      <c r="M24" s="352"/>
      <c r="N24" s="355"/>
      <c r="O24" s="353"/>
      <c r="P24" s="356"/>
      <c r="Q24" s="355"/>
      <c r="R24" s="353"/>
      <c r="S24" s="355"/>
      <c r="T24" s="353"/>
      <c r="U24" s="357"/>
      <c r="V24" s="182"/>
      <c r="W24" s="182"/>
      <c r="X24" s="182"/>
      <c r="Y24" s="182"/>
      <c r="Z24" s="201"/>
      <c r="AA24" s="182"/>
      <c r="AC24" s="182"/>
      <c r="AD24" s="182"/>
      <c r="AE24" s="182"/>
      <c r="AF24" s="182"/>
      <c r="AG24" s="182"/>
      <c r="AH24" s="182"/>
      <c r="AI24" s="182"/>
      <c r="AJ24" s="182"/>
      <c r="AK24" s="182"/>
      <c r="AL24" s="182"/>
      <c r="AM24" s="182"/>
      <c r="AN24" s="182"/>
      <c r="AO24" s="182"/>
      <c r="AP24" s="182"/>
      <c r="AQ24" s="182"/>
      <c r="AR24" s="182"/>
      <c r="AS24" s="182"/>
      <c r="AT24" s="182"/>
      <c r="AU24" s="182"/>
      <c r="AV24" s="182"/>
      <c r="AW24" s="182"/>
    </row>
    <row r="25" spans="1:50" ht="76.5" customHeight="1">
      <c r="A25" s="182"/>
      <c r="B25" s="351"/>
      <c r="C25" s="352"/>
      <c r="D25" s="352"/>
      <c r="E25" s="352"/>
      <c r="F25" s="1014"/>
      <c r="H25" s="352"/>
      <c r="I25" s="353"/>
      <c r="J25" s="354"/>
      <c r="K25" s="355"/>
      <c r="L25" s="353"/>
      <c r="M25" s="352"/>
      <c r="N25" s="355"/>
      <c r="O25" s="353"/>
      <c r="P25" s="356"/>
      <c r="Q25" s="355"/>
      <c r="R25" s="353"/>
      <c r="S25" s="355"/>
      <c r="T25" s="353"/>
      <c r="U25" s="357"/>
      <c r="V25" s="182"/>
      <c r="W25" s="182"/>
      <c r="X25" s="182"/>
      <c r="Y25" s="182"/>
      <c r="Z25" s="182"/>
      <c r="AA25" s="182"/>
      <c r="AC25" s="182"/>
      <c r="AD25" s="182"/>
      <c r="AE25" s="182"/>
      <c r="AF25" s="182"/>
      <c r="AG25" s="182"/>
      <c r="AH25" s="182"/>
      <c r="AI25" s="182"/>
      <c r="AJ25" s="182"/>
      <c r="AK25" s="182"/>
      <c r="AL25" s="182"/>
      <c r="AM25" s="182"/>
      <c r="AN25" s="182"/>
      <c r="AO25" s="182"/>
      <c r="AP25" s="182"/>
      <c r="AQ25" s="182"/>
      <c r="AR25" s="182"/>
      <c r="AS25" s="182"/>
      <c r="AT25" s="182"/>
      <c r="AU25" s="182"/>
      <c r="AV25" s="182"/>
      <c r="AW25" s="182"/>
    </row>
    <row r="26" spans="1:50" ht="76.5" customHeight="1">
      <c r="A26" s="182"/>
      <c r="B26" s="351"/>
      <c r="C26" s="352"/>
      <c r="D26" s="352"/>
      <c r="E26" s="352"/>
      <c r="F26" s="352"/>
      <c r="G26" s="352"/>
      <c r="H26" s="352"/>
      <c r="I26" s="353"/>
      <c r="J26" s="354"/>
      <c r="K26" s="355"/>
      <c r="L26" s="353"/>
      <c r="M26" s="352"/>
      <c r="N26" s="355"/>
      <c r="O26" s="353"/>
      <c r="P26" s="356"/>
      <c r="Q26" s="355"/>
      <c r="R26" s="353"/>
      <c r="S26" s="355"/>
      <c r="T26" s="353"/>
      <c r="U26" s="357"/>
      <c r="V26" s="182"/>
      <c r="W26" s="182"/>
      <c r="X26" s="182"/>
      <c r="Y26" s="182"/>
      <c r="Z26" s="182"/>
      <c r="AA26" s="182"/>
      <c r="AB26" s="182"/>
      <c r="AC26" s="182"/>
      <c r="AD26" s="182"/>
      <c r="AE26" s="182"/>
      <c r="AF26" s="182"/>
      <c r="AG26" s="182"/>
      <c r="AH26" s="182"/>
      <c r="AI26" s="182"/>
      <c r="AJ26" s="182"/>
      <c r="AK26" s="182"/>
      <c r="AL26" s="182"/>
      <c r="AM26" s="182"/>
      <c r="AN26" s="182"/>
      <c r="AO26" s="182"/>
      <c r="AP26" s="182"/>
      <c r="AQ26" s="182"/>
      <c r="AR26" s="182"/>
      <c r="AS26" s="182"/>
      <c r="AT26" s="182"/>
      <c r="AU26" s="182"/>
      <c r="AV26" s="182"/>
      <c r="AW26" s="182"/>
    </row>
    <row r="27" spans="1:50" ht="30" customHeight="1">
      <c r="A27" s="182"/>
      <c r="B27" s="1478" t="s">
        <v>227</v>
      </c>
      <c r="C27" s="1478"/>
      <c r="D27" s="1478"/>
      <c r="E27" s="1478"/>
      <c r="F27" s="1478"/>
      <c r="G27" s="1478"/>
      <c r="H27" s="1478"/>
      <c r="I27" s="182"/>
      <c r="J27" s="182"/>
      <c r="K27" s="182"/>
      <c r="L27" s="182"/>
      <c r="M27" s="182"/>
      <c r="N27" s="182"/>
      <c r="O27" s="182"/>
      <c r="P27" s="182"/>
      <c r="Q27" s="182"/>
      <c r="R27" s="182"/>
      <c r="S27" s="182"/>
      <c r="T27" s="182"/>
      <c r="U27" s="1328" t="str">
        <f>IFERROR(IF(OR(AND(L27="Muy Baja",T27="Leve"),AND(L27="Muy Baja",T27="Menor"),AND(L27="Baja",T27="Leve")),"BAJO",IF(OR(AND(L27="Muy baja",T27="Moderado"),AND(L27="Baja",T27="Menor"),AND(L27="Baja",T27="Moderado"),AND(L27="Media",T27="Leve"),AND(L27="Media",T27="Menor"),AND(L27="Media",T27="Moderado"),AND(L27="Alta",T27="Leve"),AND(L27="Alta",T27="Menor")),"MODERADO",IF(OR(AND(L27="Muy Baja",T27="Mayor"),AND(L27="Baja",T27="Mayor"),AND(L27="Media",T27="Mayor"),AND(L27="Alta",T27="Moderado"),AND(L27="Alta",T27="Mayor"),AND(L27="Muy Alta",T27="Leve"),AND(L27="Muy Alta",T27="Menor"),AND(L27="Muy Alta",T27="Moderado"),AND(L27="Muy Alta",T27="Mayor")),"ALTO",IF(OR(AND(L27="Muy Baja",T27="Catastrófico"),AND(L27="Baja",T27="Catastrófico"),AND(L27="Media",T27="Catastrófico"),AND(L27="Alta",T27="Catastrófico"),AND(L27="Muy Alta",T27="Catastrófico")),"EXTREMO","")))),"")</f>
        <v/>
      </c>
      <c r="V27" s="182"/>
      <c r="W27" s="182"/>
      <c r="X27" s="182"/>
      <c r="Y27" s="182"/>
      <c r="Z27" s="182"/>
      <c r="AA27" s="182"/>
      <c r="AB27" s="182"/>
      <c r="AC27" s="182"/>
      <c r="AD27" s="182"/>
      <c r="AE27" s="182"/>
      <c r="AF27" s="182"/>
      <c r="AG27" s="182"/>
      <c r="AH27" s="182"/>
      <c r="AI27" s="182"/>
      <c r="AJ27" s="182"/>
      <c r="AK27" s="182"/>
      <c r="AL27" s="182"/>
      <c r="AM27" s="182"/>
      <c r="AN27" s="182"/>
      <c r="AO27" s="182"/>
      <c r="AP27" s="182"/>
      <c r="AQ27" s="182"/>
      <c r="AR27" s="182"/>
      <c r="AS27" s="182"/>
      <c r="AT27" s="182"/>
      <c r="AU27" s="182"/>
      <c r="AV27" s="182"/>
      <c r="AW27" s="182"/>
    </row>
    <row r="28" spans="1:50" ht="33.75" customHeight="1">
      <c r="A28" s="182"/>
      <c r="B28" s="358" t="s">
        <v>228</v>
      </c>
      <c r="C28" s="1478" t="s">
        <v>229</v>
      </c>
      <c r="D28" s="1478"/>
      <c r="E28" s="1478"/>
      <c r="F28" s="1478"/>
      <c r="G28" s="1478"/>
      <c r="H28" s="1478"/>
      <c r="I28" s="182"/>
      <c r="J28" s="182"/>
      <c r="K28" s="182"/>
      <c r="L28" s="182"/>
      <c r="M28" s="182"/>
      <c r="N28" s="182"/>
      <c r="O28" s="182"/>
      <c r="P28" s="182"/>
      <c r="Q28" s="182"/>
      <c r="R28" s="182"/>
      <c r="S28" s="182"/>
      <c r="T28" s="182"/>
      <c r="U28" s="1328"/>
      <c r="V28" s="182"/>
      <c r="W28" s="182"/>
      <c r="X28" s="182"/>
      <c r="Y28" s="182"/>
      <c r="Z28" s="182"/>
      <c r="AA28" s="182"/>
      <c r="AB28" s="182"/>
      <c r="AC28" s="182"/>
      <c r="AD28" s="182"/>
      <c r="AE28" s="182"/>
      <c r="AF28" s="182"/>
      <c r="AG28" s="182"/>
      <c r="AH28" s="182"/>
      <c r="AI28" s="182"/>
      <c r="AJ28" s="182"/>
      <c r="AK28" s="182"/>
      <c r="AL28" s="182"/>
      <c r="AM28" s="182"/>
      <c r="AN28" s="182"/>
      <c r="AO28" s="182"/>
      <c r="AP28" s="182"/>
      <c r="AQ28" s="182"/>
      <c r="AR28" s="182"/>
      <c r="AS28" s="182"/>
      <c r="AT28" s="182"/>
      <c r="AU28" s="182"/>
      <c r="AV28" s="182"/>
      <c r="AW28" s="182"/>
    </row>
    <row r="29" spans="1:50" ht="270" customHeight="1">
      <c r="A29" s="182"/>
      <c r="B29" s="1015" t="s">
        <v>308</v>
      </c>
      <c r="C29" s="1551" t="s">
        <v>377</v>
      </c>
      <c r="D29" s="1551"/>
      <c r="E29" s="1551"/>
      <c r="F29" s="1551"/>
      <c r="G29" s="1551"/>
      <c r="H29" s="1551"/>
      <c r="I29" s="182"/>
      <c r="J29" s="182"/>
      <c r="K29" s="182"/>
      <c r="L29" s="182"/>
      <c r="M29" s="182"/>
      <c r="N29" s="182"/>
      <c r="O29" s="182"/>
      <c r="P29" s="182"/>
      <c r="Q29" s="182"/>
      <c r="R29" s="182"/>
      <c r="S29" s="182"/>
      <c r="T29" s="182"/>
      <c r="U29" s="182"/>
      <c r="V29" s="182"/>
      <c r="W29" s="182"/>
      <c r="X29" s="182"/>
      <c r="Y29" s="182"/>
      <c r="Z29" s="182"/>
      <c r="AA29" s="182"/>
      <c r="AB29" s="182"/>
      <c r="AC29" s="182"/>
      <c r="AD29" s="182"/>
      <c r="AE29" s="182"/>
      <c r="AF29" s="182"/>
      <c r="AG29" s="182"/>
      <c r="AH29" s="182"/>
      <c r="AI29" s="182"/>
      <c r="AJ29" s="182"/>
      <c r="AK29" s="182"/>
      <c r="AL29" s="182"/>
      <c r="AM29" s="182"/>
      <c r="AN29" s="182"/>
      <c r="AO29" s="182"/>
      <c r="AP29" s="182"/>
      <c r="AQ29" s="182"/>
      <c r="AR29" s="182"/>
      <c r="AS29" s="182"/>
      <c r="AT29" s="182"/>
      <c r="AU29" s="182"/>
      <c r="AV29" s="182"/>
      <c r="AW29" s="182"/>
    </row>
    <row r="30" spans="1:50" ht="34.5" customHeight="1">
      <c r="A30" s="182"/>
      <c r="B30" s="655"/>
      <c r="C30" s="1453"/>
      <c r="D30" s="1453"/>
      <c r="E30" s="1453"/>
      <c r="F30" s="1453"/>
      <c r="G30" s="1453"/>
      <c r="H30" s="1453"/>
      <c r="I30" s="182"/>
      <c r="J30" s="182"/>
      <c r="K30" s="182"/>
      <c r="L30" s="182"/>
      <c r="M30" s="182"/>
      <c r="N30" s="182"/>
      <c r="O30" s="182"/>
      <c r="P30" s="182"/>
      <c r="Q30" s="182"/>
      <c r="R30" s="182"/>
      <c r="S30" s="182"/>
      <c r="T30" s="182"/>
      <c r="U30" s="182"/>
      <c r="V30" s="182"/>
      <c r="W30" s="182"/>
      <c r="X30" s="182"/>
      <c r="Y30" s="182"/>
      <c r="AI30" s="182"/>
      <c r="AJ30" s="182"/>
      <c r="AK30" s="182"/>
      <c r="AL30" s="182"/>
      <c r="AM30" s="182"/>
      <c r="AN30" s="182"/>
      <c r="AO30" s="182"/>
      <c r="AP30" s="182"/>
      <c r="AQ30" s="182"/>
      <c r="AR30" s="182"/>
      <c r="AS30" s="182"/>
      <c r="AT30" s="182"/>
      <c r="AU30" s="182"/>
      <c r="AV30" s="182"/>
      <c r="AW30" s="182"/>
    </row>
    <row r="31" spans="1:50">
      <c r="A31" s="182"/>
      <c r="B31" s="182"/>
      <c r="C31" s="182"/>
      <c r="D31" s="182"/>
      <c r="E31" s="182"/>
      <c r="F31" s="182"/>
      <c r="G31" s="182"/>
      <c r="H31" s="182"/>
      <c r="I31" s="182"/>
      <c r="J31" s="182"/>
      <c r="K31" s="182"/>
      <c r="L31" s="182"/>
      <c r="M31" s="182"/>
      <c r="N31" s="182"/>
      <c r="O31" s="182"/>
      <c r="P31" s="182"/>
      <c r="Q31" s="182"/>
      <c r="R31" s="182"/>
      <c r="S31" s="182"/>
      <c r="T31" s="182"/>
      <c r="U31" s="182"/>
      <c r="V31" s="182"/>
      <c r="W31" s="182"/>
      <c r="X31" s="182"/>
      <c r="Y31" s="182"/>
      <c r="AI31" s="182"/>
      <c r="AJ31" s="182"/>
      <c r="AK31" s="182"/>
      <c r="AL31" s="182"/>
      <c r="AM31" s="182"/>
      <c r="AN31" s="182"/>
      <c r="AO31" s="182"/>
      <c r="AP31" s="182"/>
      <c r="AQ31" s="182"/>
      <c r="AR31" s="182"/>
      <c r="AS31" s="182"/>
      <c r="AT31" s="182"/>
      <c r="AU31" s="182"/>
      <c r="AV31" s="182"/>
      <c r="AW31" s="182"/>
    </row>
    <row r="32" spans="1:50">
      <c r="A32" s="182"/>
      <c r="B32" s="182"/>
      <c r="C32" s="182"/>
      <c r="D32" s="182"/>
      <c r="E32" s="182"/>
      <c r="F32" s="182"/>
      <c r="G32" s="182"/>
      <c r="H32" s="182"/>
      <c r="I32" s="182"/>
      <c r="J32" s="182"/>
      <c r="K32" s="182"/>
      <c r="L32" s="182"/>
      <c r="M32" s="182"/>
      <c r="N32" s="182"/>
      <c r="O32" s="182"/>
      <c r="P32" s="182"/>
      <c r="Q32" s="182"/>
      <c r="R32" s="182"/>
      <c r="S32" s="182"/>
      <c r="T32" s="182"/>
      <c r="AI32" s="182"/>
      <c r="AJ32" s="182"/>
      <c r="AK32" s="182"/>
      <c r="AL32" s="182"/>
      <c r="AM32" s="182"/>
      <c r="AN32" s="182"/>
      <c r="AO32" s="182"/>
      <c r="AP32" s="182"/>
      <c r="AQ32" s="182"/>
      <c r="AR32" s="182"/>
      <c r="AS32" s="182"/>
      <c r="AT32" s="182"/>
      <c r="AU32" s="182"/>
      <c r="AV32" s="182"/>
      <c r="AW32" s="182"/>
    </row>
    <row r="33" spans="1:49">
      <c r="A33" s="182"/>
      <c r="B33" s="182"/>
      <c r="C33" s="182"/>
      <c r="D33" s="182"/>
      <c r="E33" s="182"/>
      <c r="F33" s="182"/>
      <c r="G33" s="182"/>
      <c r="H33" s="182"/>
      <c r="I33" s="182"/>
      <c r="J33" s="182"/>
      <c r="K33" s="182"/>
      <c r="L33" s="182"/>
      <c r="M33" s="182"/>
      <c r="N33" s="182"/>
      <c r="O33" s="182"/>
      <c r="P33" s="182"/>
      <c r="Q33" s="182"/>
      <c r="R33" s="182"/>
      <c r="S33" s="182"/>
      <c r="T33" s="182"/>
      <c r="AI33" s="182"/>
      <c r="AJ33" s="182"/>
      <c r="AK33" s="182"/>
      <c r="AL33" s="182"/>
      <c r="AM33" s="182"/>
      <c r="AN33" s="182"/>
      <c r="AO33" s="182"/>
      <c r="AP33" s="182"/>
      <c r="AQ33" s="182"/>
      <c r="AR33" s="182"/>
      <c r="AS33" s="182"/>
      <c r="AT33" s="182"/>
      <c r="AU33" s="182"/>
      <c r="AV33" s="182"/>
      <c r="AW33" s="182"/>
    </row>
    <row r="34" spans="1:49">
      <c r="A34" s="182"/>
      <c r="B34" s="182"/>
      <c r="C34" s="182"/>
      <c r="D34" s="182"/>
      <c r="E34" s="182"/>
      <c r="F34" s="182"/>
      <c r="G34" s="182"/>
      <c r="H34" s="182"/>
      <c r="I34" s="182"/>
      <c r="J34" s="182"/>
      <c r="K34" s="182"/>
      <c r="L34" s="182"/>
      <c r="M34" s="182"/>
      <c r="N34" s="182"/>
      <c r="O34" s="182"/>
      <c r="P34" s="182"/>
      <c r="Q34" s="182"/>
      <c r="R34" s="182"/>
      <c r="S34" s="182"/>
      <c r="T34" s="182"/>
      <c r="AI34" s="182"/>
      <c r="AJ34" s="182"/>
      <c r="AK34" s="182"/>
      <c r="AL34" s="182"/>
      <c r="AM34" s="182"/>
      <c r="AN34" s="182"/>
      <c r="AO34" s="182"/>
      <c r="AP34" s="182"/>
      <c r="AQ34" s="182"/>
      <c r="AR34" s="182"/>
      <c r="AS34" s="182"/>
      <c r="AT34" s="182"/>
      <c r="AU34" s="182"/>
      <c r="AV34" s="182"/>
      <c r="AW34" s="182"/>
    </row>
    <row r="35" spans="1:49">
      <c r="A35" s="182"/>
      <c r="B35" s="182"/>
      <c r="C35" s="182"/>
      <c r="D35" s="182"/>
      <c r="E35" s="182"/>
      <c r="F35" s="182"/>
      <c r="G35" s="182"/>
      <c r="H35" s="182"/>
      <c r="I35" s="182"/>
      <c r="J35" s="182"/>
      <c r="K35" s="182"/>
      <c r="L35" s="182"/>
      <c r="M35" s="182"/>
      <c r="N35" s="182"/>
      <c r="O35" s="182"/>
      <c r="P35" s="182"/>
      <c r="Q35" s="182"/>
      <c r="R35" s="182"/>
      <c r="S35" s="182"/>
      <c r="T35" s="182"/>
      <c r="AI35" s="182"/>
      <c r="AJ35" s="182"/>
      <c r="AK35" s="182"/>
      <c r="AL35" s="182"/>
      <c r="AM35" s="182"/>
      <c r="AN35" s="182"/>
      <c r="AO35" s="182"/>
      <c r="AP35" s="182"/>
      <c r="AQ35" s="182"/>
      <c r="AR35" s="182"/>
      <c r="AS35" s="182"/>
      <c r="AT35" s="182"/>
      <c r="AU35" s="182"/>
      <c r="AV35" s="182"/>
      <c r="AW35" s="182"/>
    </row>
    <row r="36" spans="1:49">
      <c r="A36" s="182"/>
      <c r="B36" s="182"/>
      <c r="C36" s="182"/>
      <c r="D36" s="182"/>
      <c r="E36" s="182"/>
      <c r="F36" s="182"/>
      <c r="G36" s="182"/>
      <c r="H36" s="182"/>
      <c r="I36" s="182"/>
      <c r="J36" s="182"/>
      <c r="K36" s="182"/>
      <c r="L36" s="182"/>
      <c r="M36" s="182"/>
      <c r="N36" s="182"/>
      <c r="O36" s="182"/>
      <c r="P36" s="182"/>
      <c r="Q36" s="182"/>
      <c r="R36" s="182"/>
      <c r="S36" s="182"/>
      <c r="T36" s="182"/>
      <c r="AI36" s="182"/>
      <c r="AJ36" s="182"/>
      <c r="AK36" s="182"/>
      <c r="AL36" s="182"/>
      <c r="AM36" s="182"/>
      <c r="AN36" s="182"/>
      <c r="AO36" s="182"/>
      <c r="AP36" s="182"/>
      <c r="AQ36" s="182"/>
      <c r="AR36" s="182"/>
      <c r="AS36" s="182"/>
      <c r="AT36" s="182"/>
      <c r="AU36" s="182"/>
      <c r="AV36" s="182"/>
      <c r="AW36" s="182"/>
    </row>
    <row r="37" spans="1:49">
      <c r="A37" s="182"/>
      <c r="B37" s="182"/>
      <c r="C37" s="182"/>
      <c r="D37" s="182"/>
      <c r="E37" s="182"/>
      <c r="F37" s="182"/>
      <c r="G37" s="182"/>
      <c r="H37" s="182"/>
      <c r="I37" s="182"/>
      <c r="J37" s="182"/>
      <c r="K37" s="182"/>
      <c r="L37" s="182"/>
      <c r="M37" s="182"/>
      <c r="N37" s="182"/>
      <c r="O37" s="182"/>
      <c r="P37" s="182"/>
      <c r="Q37" s="182"/>
      <c r="R37" s="182"/>
      <c r="S37" s="182"/>
      <c r="T37" s="182"/>
      <c r="AI37" s="182"/>
      <c r="AJ37" s="182"/>
      <c r="AK37" s="182"/>
      <c r="AL37" s="182"/>
      <c r="AM37" s="182"/>
      <c r="AN37" s="182"/>
      <c r="AO37" s="182"/>
      <c r="AP37" s="182"/>
      <c r="AQ37" s="182"/>
      <c r="AR37" s="182"/>
      <c r="AS37" s="182"/>
      <c r="AT37" s="182"/>
      <c r="AU37" s="182"/>
      <c r="AV37" s="182"/>
      <c r="AW37" s="182"/>
    </row>
    <row r="38" spans="1:49">
      <c r="A38" s="182"/>
      <c r="B38" s="182"/>
      <c r="C38" s="182"/>
      <c r="D38" s="182"/>
      <c r="E38" s="182"/>
      <c r="F38" s="182"/>
      <c r="G38" s="182"/>
      <c r="H38" s="182"/>
      <c r="I38" s="182"/>
      <c r="J38" s="182"/>
      <c r="K38" s="182"/>
      <c r="L38" s="182"/>
      <c r="M38" s="182"/>
      <c r="N38" s="182"/>
      <c r="O38" s="182"/>
      <c r="P38" s="182"/>
      <c r="Q38" s="182"/>
      <c r="R38" s="182"/>
      <c r="S38" s="182"/>
      <c r="T38" s="182"/>
      <c r="AI38" s="182"/>
      <c r="AJ38" s="182"/>
      <c r="AK38" s="182"/>
      <c r="AL38" s="182"/>
      <c r="AM38" s="182"/>
      <c r="AN38" s="182"/>
      <c r="AO38" s="182"/>
      <c r="AP38" s="182"/>
      <c r="AQ38" s="182"/>
      <c r="AR38" s="182"/>
      <c r="AS38" s="182"/>
      <c r="AT38" s="182"/>
      <c r="AU38" s="182"/>
      <c r="AV38" s="182"/>
      <c r="AW38" s="182"/>
    </row>
    <row r="39" spans="1:49">
      <c r="A39" s="182"/>
      <c r="B39" s="182"/>
      <c r="C39" s="182"/>
      <c r="D39" s="182"/>
      <c r="E39" s="182"/>
      <c r="F39" s="182"/>
      <c r="G39" s="182"/>
      <c r="H39" s="182"/>
      <c r="I39" s="182"/>
      <c r="J39" s="182"/>
      <c r="K39" s="182"/>
      <c r="L39" s="182"/>
      <c r="M39" s="182"/>
      <c r="N39" s="182"/>
      <c r="O39" s="182"/>
      <c r="P39" s="182"/>
      <c r="Q39" s="182"/>
      <c r="R39" s="182"/>
      <c r="S39" s="182"/>
      <c r="T39" s="182"/>
      <c r="AI39" s="182"/>
      <c r="AJ39" s="182"/>
      <c r="AK39" s="182"/>
      <c r="AL39" s="182"/>
      <c r="AM39" s="182"/>
      <c r="AN39" s="182"/>
      <c r="AO39" s="182"/>
      <c r="AP39" s="182"/>
      <c r="AQ39" s="182"/>
      <c r="AR39" s="182"/>
      <c r="AS39" s="182"/>
      <c r="AT39" s="182"/>
      <c r="AU39" s="182"/>
      <c r="AV39" s="182"/>
      <c r="AW39" s="182"/>
    </row>
    <row r="40" spans="1:49">
      <c r="A40" s="182"/>
      <c r="B40" s="182"/>
      <c r="C40" s="182"/>
      <c r="D40" s="182"/>
      <c r="E40" s="182"/>
      <c r="F40" s="182"/>
      <c r="G40" s="182"/>
      <c r="H40" s="182"/>
      <c r="I40" s="182"/>
      <c r="J40" s="182"/>
      <c r="K40" s="182"/>
      <c r="L40" s="182"/>
      <c r="M40" s="182"/>
      <c r="N40" s="182"/>
      <c r="O40" s="182"/>
      <c r="P40" s="182"/>
      <c r="Q40" s="182"/>
      <c r="R40" s="182"/>
      <c r="S40" s="182"/>
      <c r="T40" s="182"/>
      <c r="AI40" s="182"/>
      <c r="AJ40" s="182"/>
      <c r="AK40" s="182"/>
      <c r="AL40" s="182"/>
      <c r="AM40" s="182"/>
      <c r="AN40" s="182"/>
      <c r="AO40" s="182"/>
      <c r="AP40" s="182"/>
      <c r="AQ40" s="182"/>
      <c r="AR40" s="182"/>
      <c r="AS40" s="182"/>
      <c r="AT40" s="182"/>
      <c r="AU40" s="182"/>
      <c r="AV40" s="182"/>
      <c r="AW40" s="182"/>
    </row>
    <row r="41" spans="1:49" ht="25.5">
      <c r="A41" s="182"/>
      <c r="B41" s="1025"/>
      <c r="C41" s="1025"/>
      <c r="D41" s="1025"/>
      <c r="E41" s="1025"/>
      <c r="F41" s="1025"/>
      <c r="G41" s="1025"/>
      <c r="H41" s="1025"/>
      <c r="I41" s="1025"/>
      <c r="J41" s="1026"/>
      <c r="K41" s="1025"/>
      <c r="L41" s="1025"/>
      <c r="M41" s="1025"/>
      <c r="N41" s="1025"/>
      <c r="O41" s="182"/>
      <c r="P41" s="182"/>
      <c r="Q41" s="182"/>
      <c r="R41" s="182"/>
      <c r="S41" s="182"/>
      <c r="T41" s="182"/>
      <c r="AI41" s="182"/>
      <c r="AJ41" s="182"/>
      <c r="AK41" s="182"/>
      <c r="AL41" s="182"/>
      <c r="AM41" s="182"/>
      <c r="AN41" s="182"/>
      <c r="AO41" s="182"/>
      <c r="AP41" s="182"/>
      <c r="AQ41" s="182"/>
      <c r="AR41" s="182"/>
      <c r="AS41" s="182"/>
      <c r="AT41" s="182"/>
      <c r="AU41" s="182"/>
      <c r="AV41" s="182"/>
      <c r="AW41" s="182"/>
    </row>
    <row r="42" spans="1:49" ht="26.25">
      <c r="A42" s="182"/>
      <c r="B42" s="1321" t="s">
        <v>234</v>
      </c>
      <c r="C42" s="1321"/>
      <c r="D42" s="1321"/>
      <c r="E42" s="1321"/>
      <c r="F42" s="1321"/>
      <c r="G42" s="1027"/>
      <c r="H42" s="1027"/>
      <c r="I42" s="1027"/>
      <c r="J42" s="1027"/>
      <c r="K42" s="546" t="s">
        <v>235</v>
      </c>
      <c r="L42" s="546"/>
      <c r="M42" s="1025"/>
      <c r="N42" s="1025"/>
      <c r="O42" s="361"/>
      <c r="P42" s="361"/>
      <c r="Q42" s="182"/>
      <c r="R42" s="182"/>
      <c r="S42" s="182"/>
      <c r="T42" s="182"/>
      <c r="AI42" s="182"/>
      <c r="AJ42" s="182"/>
      <c r="AK42" s="182"/>
      <c r="AL42" s="182"/>
      <c r="AM42" s="182"/>
      <c r="AN42" s="182"/>
      <c r="AO42" s="182"/>
      <c r="AP42" s="182"/>
      <c r="AQ42" s="182"/>
      <c r="AR42" s="182"/>
      <c r="AS42" s="182"/>
      <c r="AT42" s="182"/>
      <c r="AU42" s="182"/>
      <c r="AV42" s="182"/>
      <c r="AW42" s="182"/>
    </row>
    <row r="43" spans="1:49" ht="15.75">
      <c r="B43" s="359"/>
      <c r="C43" s="359"/>
      <c r="D43" s="359"/>
      <c r="E43" s="359"/>
      <c r="F43" s="359"/>
      <c r="G43" s="359"/>
      <c r="H43" s="359"/>
      <c r="I43" s="359"/>
      <c r="J43" s="359"/>
      <c r="K43" s="359"/>
      <c r="L43" s="359"/>
      <c r="M43" s="359"/>
      <c r="N43" s="359"/>
      <c r="O43" s="359"/>
      <c r="P43" s="359"/>
      <c r="AI43" s="182"/>
      <c r="AJ43" s="182"/>
      <c r="AK43" s="182"/>
      <c r="AL43" s="182"/>
      <c r="AM43" s="182"/>
      <c r="AN43" s="182"/>
      <c r="AO43" s="182"/>
      <c r="AP43" s="182"/>
      <c r="AQ43" s="182"/>
      <c r="AR43" s="182"/>
      <c r="AS43" s="182"/>
      <c r="AT43" s="182"/>
      <c r="AU43" s="182"/>
      <c r="AV43" s="182"/>
      <c r="AW43" s="182"/>
    </row>
    <row r="44" spans="1:49" ht="59.25" customHeight="1">
      <c r="A44" s="182"/>
      <c r="B44" s="362"/>
      <c r="C44" s="363" t="s">
        <v>236</v>
      </c>
      <c r="D44" s="363" t="s">
        <v>237</v>
      </c>
      <c r="E44" s="364" t="s">
        <v>238</v>
      </c>
      <c r="F44" s="364" t="s">
        <v>239</v>
      </c>
      <c r="G44" s="182"/>
      <c r="H44" s="365"/>
      <c r="I44" s="359"/>
      <c r="J44" s="359"/>
      <c r="K44" s="366"/>
      <c r="L44" s="366"/>
      <c r="M44" s="363" t="s">
        <v>240</v>
      </c>
      <c r="N44" s="363" t="s">
        <v>241</v>
      </c>
      <c r="O44" s="367"/>
      <c r="P44" s="182"/>
      <c r="Q44" s="182"/>
      <c r="R44" s="182"/>
      <c r="S44" s="182"/>
      <c r="T44" s="182"/>
      <c r="AI44" s="182"/>
      <c r="AJ44" s="182"/>
      <c r="AK44" s="182"/>
      <c r="AL44" s="182"/>
      <c r="AM44" s="182"/>
      <c r="AN44" s="182"/>
      <c r="AO44" s="182"/>
      <c r="AP44" s="182"/>
      <c r="AQ44" s="182"/>
      <c r="AR44" s="182"/>
      <c r="AS44" s="182"/>
      <c r="AT44" s="182"/>
      <c r="AU44" s="182"/>
      <c r="AV44" s="182"/>
      <c r="AW44" s="182"/>
    </row>
    <row r="45" spans="1:49" ht="72.75" customHeight="1">
      <c r="A45" s="182"/>
      <c r="B45" s="368" t="s">
        <v>242</v>
      </c>
      <c r="C45" s="369" t="s">
        <v>243</v>
      </c>
      <c r="D45" s="370">
        <v>0.2</v>
      </c>
      <c r="E45" s="371">
        <v>0</v>
      </c>
      <c r="F45" s="371">
        <v>2</v>
      </c>
      <c r="G45" s="182"/>
      <c r="H45" s="365"/>
      <c r="I45" s="359"/>
      <c r="J45" s="359"/>
      <c r="K45" s="372" t="s">
        <v>244</v>
      </c>
      <c r="L45" s="373">
        <v>0.2</v>
      </c>
      <c r="M45" s="374" t="s">
        <v>245</v>
      </c>
      <c r="N45" s="375" t="s">
        <v>246</v>
      </c>
      <c r="O45" s="376"/>
      <c r="P45" s="182"/>
      <c r="Q45" s="182"/>
      <c r="R45" s="182"/>
      <c r="S45" s="182"/>
      <c r="T45" s="182"/>
      <c r="AI45" s="182"/>
      <c r="AJ45" s="182"/>
      <c r="AK45" s="182"/>
      <c r="AL45" s="182"/>
      <c r="AM45" s="182"/>
      <c r="AN45" s="182"/>
      <c r="AO45" s="182"/>
      <c r="AP45" s="182"/>
      <c r="AQ45" s="182"/>
      <c r="AR45" s="182"/>
      <c r="AS45" s="182"/>
      <c r="AT45" s="182"/>
      <c r="AU45" s="182"/>
      <c r="AV45" s="182"/>
      <c r="AW45" s="182"/>
    </row>
    <row r="46" spans="1:49" ht="84" customHeight="1">
      <c r="A46" s="182"/>
      <c r="B46" s="377" t="s">
        <v>247</v>
      </c>
      <c r="C46" s="369" t="s">
        <v>158</v>
      </c>
      <c r="D46" s="370">
        <v>0.4</v>
      </c>
      <c r="E46" s="371">
        <v>3</v>
      </c>
      <c r="F46" s="371">
        <v>24</v>
      </c>
      <c r="G46" s="182"/>
      <c r="H46" s="365"/>
      <c r="I46" s="359"/>
      <c r="J46" s="359"/>
      <c r="K46" s="378" t="s">
        <v>162</v>
      </c>
      <c r="L46" s="379">
        <v>0.4</v>
      </c>
      <c r="M46" s="380" t="s">
        <v>248</v>
      </c>
      <c r="N46" s="381" t="s">
        <v>161</v>
      </c>
      <c r="O46" s="382"/>
      <c r="P46" s="182"/>
      <c r="Q46" s="182"/>
      <c r="R46" s="182"/>
      <c r="S46" s="182"/>
      <c r="T46" s="182"/>
      <c r="AI46" s="182"/>
      <c r="AJ46" s="182"/>
      <c r="AK46" s="182"/>
      <c r="AL46" s="182"/>
      <c r="AM46" s="182"/>
      <c r="AN46" s="182"/>
      <c r="AO46" s="182"/>
      <c r="AP46" s="182"/>
      <c r="AQ46" s="182"/>
      <c r="AR46" s="182"/>
      <c r="AS46" s="182"/>
      <c r="AT46" s="182"/>
      <c r="AU46" s="182"/>
      <c r="AV46" s="182"/>
      <c r="AW46" s="182"/>
    </row>
    <row r="47" spans="1:49" ht="57" customHeight="1">
      <c r="A47" s="182"/>
      <c r="B47" s="383" t="s">
        <v>249</v>
      </c>
      <c r="C47" s="369" t="s">
        <v>250</v>
      </c>
      <c r="D47" s="370">
        <v>0.6</v>
      </c>
      <c r="E47" s="371">
        <v>25</v>
      </c>
      <c r="F47" s="371">
        <v>500</v>
      </c>
      <c r="G47" s="182"/>
      <c r="H47" s="365"/>
      <c r="I47" s="359"/>
      <c r="J47" s="359"/>
      <c r="K47" s="384" t="s">
        <v>251</v>
      </c>
      <c r="L47" s="385">
        <v>0.6</v>
      </c>
      <c r="M47" s="374" t="s">
        <v>252</v>
      </c>
      <c r="N47" s="386" t="s">
        <v>203</v>
      </c>
      <c r="O47" s="376"/>
      <c r="P47" s="182"/>
      <c r="Q47" s="182"/>
      <c r="R47" s="182"/>
      <c r="S47" s="182"/>
      <c r="T47" s="182"/>
      <c r="AI47" s="182"/>
      <c r="AJ47" s="182"/>
      <c r="AK47" s="182"/>
      <c r="AL47" s="182"/>
      <c r="AM47" s="182"/>
      <c r="AN47" s="182"/>
      <c r="AO47" s="182"/>
      <c r="AP47" s="182"/>
      <c r="AQ47" s="182"/>
      <c r="AR47" s="182"/>
      <c r="AS47" s="182"/>
      <c r="AT47" s="182"/>
      <c r="AU47" s="182"/>
      <c r="AV47" s="182"/>
      <c r="AW47" s="182"/>
    </row>
    <row r="48" spans="1:49" ht="67.5" customHeight="1">
      <c r="A48" s="182"/>
      <c r="B48" s="387" t="s">
        <v>253</v>
      </c>
      <c r="C48" s="369" t="s">
        <v>201</v>
      </c>
      <c r="D48" s="370">
        <v>0.8</v>
      </c>
      <c r="E48" s="371">
        <v>501</v>
      </c>
      <c r="F48" s="371">
        <v>5000</v>
      </c>
      <c r="G48" s="182"/>
      <c r="H48" s="365"/>
      <c r="I48" s="359"/>
      <c r="J48" s="359"/>
      <c r="K48" s="388" t="s">
        <v>254</v>
      </c>
      <c r="L48" s="389">
        <v>0.8</v>
      </c>
      <c r="M48" s="374" t="s">
        <v>255</v>
      </c>
      <c r="N48" s="381" t="s">
        <v>256</v>
      </c>
      <c r="O48" s="376"/>
      <c r="P48" s="182"/>
      <c r="Q48" s="182"/>
      <c r="R48" s="182"/>
      <c r="S48" s="182"/>
      <c r="T48" s="182"/>
    </row>
    <row r="49" spans="1:20" ht="76.5" customHeight="1">
      <c r="A49" s="182"/>
      <c r="B49" s="390" t="s">
        <v>257</v>
      </c>
      <c r="C49" s="369" t="s">
        <v>258</v>
      </c>
      <c r="D49" s="370">
        <v>1</v>
      </c>
      <c r="E49" s="371">
        <v>5001</v>
      </c>
      <c r="F49" s="371"/>
      <c r="G49" s="182"/>
      <c r="H49" s="365"/>
      <c r="I49" s="359"/>
      <c r="J49" s="359"/>
      <c r="K49" s="391" t="s">
        <v>259</v>
      </c>
      <c r="L49" s="392">
        <v>1</v>
      </c>
      <c r="M49" s="374" t="s">
        <v>260</v>
      </c>
      <c r="N49" s="386" t="s">
        <v>261</v>
      </c>
      <c r="O49" s="376"/>
      <c r="P49" s="182"/>
      <c r="Q49" s="182"/>
      <c r="R49" s="182"/>
      <c r="S49" s="182"/>
      <c r="T49" s="182"/>
    </row>
    <row r="50" spans="1:20" ht="16.5" thickBot="1">
      <c r="A50" s="182"/>
      <c r="B50" s="359"/>
      <c r="C50" s="359"/>
      <c r="D50" s="359"/>
      <c r="E50" s="359"/>
      <c r="F50" s="359"/>
      <c r="G50" s="359"/>
      <c r="H50" s="359"/>
      <c r="I50" s="359"/>
      <c r="J50" s="359"/>
      <c r="K50" s="393"/>
      <c r="L50" s="393"/>
      <c r="M50" s="1016" t="s">
        <v>160</v>
      </c>
      <c r="N50" s="1017" t="s">
        <v>160</v>
      </c>
      <c r="O50" s="394"/>
      <c r="P50" s="394"/>
      <c r="Q50" s="182"/>
      <c r="R50" s="182"/>
      <c r="S50" s="182"/>
      <c r="T50" s="182"/>
    </row>
    <row r="51" spans="1:20" ht="15.75">
      <c r="A51" s="182"/>
      <c r="B51" s="395"/>
      <c r="C51" s="359"/>
      <c r="D51" s="359"/>
      <c r="E51" s="359"/>
      <c r="F51" s="359"/>
      <c r="G51" s="359"/>
      <c r="H51" s="359"/>
      <c r="I51" s="359"/>
      <c r="J51" s="359"/>
      <c r="K51" s="396"/>
      <c r="L51" s="396"/>
      <c r="M51" s="396"/>
      <c r="N51" s="396"/>
      <c r="O51" s="396"/>
      <c r="P51" s="396"/>
      <c r="Q51" s="182"/>
      <c r="R51" s="182"/>
      <c r="S51" s="182"/>
      <c r="T51" s="182"/>
    </row>
    <row r="52" spans="1:20">
      <c r="A52" s="182"/>
      <c r="B52" s="182"/>
      <c r="C52" s="182"/>
      <c r="D52" s="182"/>
      <c r="E52" s="182"/>
      <c r="F52" s="182"/>
      <c r="G52" s="182"/>
      <c r="H52" s="182"/>
      <c r="I52" s="182"/>
      <c r="J52" s="182"/>
      <c r="K52" s="182"/>
      <c r="L52" s="182"/>
      <c r="M52" s="182"/>
      <c r="N52" s="182"/>
      <c r="O52" s="182"/>
      <c r="P52" s="182"/>
      <c r="Q52" s="182"/>
      <c r="R52" s="182"/>
      <c r="S52" s="182"/>
      <c r="T52" s="182"/>
    </row>
    <row r="53" spans="1:20" ht="32.25" customHeight="1">
      <c r="A53" s="182"/>
      <c r="B53" s="182"/>
      <c r="C53" s="182"/>
      <c r="D53" s="182"/>
      <c r="E53" s="182"/>
      <c r="F53" s="182"/>
      <c r="G53" s="182"/>
      <c r="H53" s="182"/>
      <c r="I53" s="182"/>
      <c r="J53" s="182"/>
      <c r="K53" s="182"/>
      <c r="L53" s="182"/>
      <c r="M53" s="182"/>
      <c r="N53" s="182"/>
      <c r="O53" s="182"/>
      <c r="P53" s="182"/>
      <c r="Q53" s="182"/>
      <c r="R53" s="182"/>
      <c r="S53" s="182"/>
      <c r="T53" s="182"/>
    </row>
    <row r="54" spans="1:20" ht="15" thickBot="1">
      <c r="A54" s="182"/>
      <c r="B54" s="182"/>
      <c r="C54" s="182"/>
      <c r="D54" s="182"/>
      <c r="E54" s="182"/>
      <c r="F54" s="182"/>
      <c r="G54" s="182"/>
      <c r="H54" s="182"/>
      <c r="I54" s="182"/>
      <c r="J54" s="182"/>
      <c r="K54" s="182"/>
      <c r="L54" s="182"/>
      <c r="M54" s="182"/>
      <c r="N54" s="182"/>
      <c r="O54" s="182"/>
      <c r="P54" s="182"/>
      <c r="Q54" s="182"/>
      <c r="R54" s="182"/>
      <c r="S54" s="182"/>
      <c r="T54" s="182"/>
    </row>
    <row r="55" spans="1:20" ht="24.95" customHeight="1">
      <c r="A55" s="182"/>
      <c r="B55" s="436"/>
      <c r="C55" s="436"/>
      <c r="D55" s="435"/>
      <c r="E55" s="1532" t="s">
        <v>262</v>
      </c>
      <c r="F55" s="1532"/>
      <c r="G55" s="1532"/>
      <c r="H55" s="1532"/>
      <c r="I55" s="1533"/>
      <c r="J55" s="182"/>
      <c r="K55" s="182"/>
      <c r="L55" s="182"/>
      <c r="M55" s="182"/>
      <c r="N55" s="182"/>
      <c r="O55" s="182"/>
      <c r="P55" s="182"/>
      <c r="Q55" s="182"/>
      <c r="R55" s="182"/>
      <c r="S55" s="182"/>
      <c r="T55" s="182"/>
    </row>
    <row r="56" spans="1:20" ht="24.95" customHeight="1">
      <c r="A56" s="182"/>
      <c r="B56" s="1018"/>
      <c r="C56" s="1018"/>
      <c r="D56" s="1019"/>
      <c r="E56" s="1020">
        <v>0.2</v>
      </c>
      <c r="F56" s="1020">
        <v>0.4</v>
      </c>
      <c r="G56" s="1020">
        <v>0.6</v>
      </c>
      <c r="H56" s="1020">
        <v>0.8</v>
      </c>
      <c r="I56" s="1021">
        <v>1</v>
      </c>
      <c r="J56" s="182"/>
      <c r="K56" s="182"/>
      <c r="L56" s="182"/>
      <c r="M56" s="182"/>
      <c r="N56" s="182"/>
      <c r="O56" s="182"/>
      <c r="P56" s="182"/>
      <c r="Q56" s="182"/>
    </row>
    <row r="57" spans="1:20" ht="24.95" customHeight="1">
      <c r="A57" s="182"/>
      <c r="B57" s="1018"/>
      <c r="C57" s="1018"/>
      <c r="D57" s="1022"/>
      <c r="E57" s="398" t="s">
        <v>263</v>
      </c>
      <c r="F57" s="398" t="s">
        <v>162</v>
      </c>
      <c r="G57" s="398" t="s">
        <v>204</v>
      </c>
      <c r="H57" s="398" t="s">
        <v>264</v>
      </c>
      <c r="I57" s="801" t="s">
        <v>259</v>
      </c>
      <c r="J57" s="182"/>
      <c r="K57" s="182"/>
      <c r="L57" s="182"/>
      <c r="M57" s="182"/>
      <c r="N57" s="182"/>
      <c r="O57" s="182"/>
      <c r="P57" s="182"/>
      <c r="Q57" s="182"/>
    </row>
    <row r="58" spans="1:20" ht="24.95" customHeight="1">
      <c r="A58" s="182"/>
      <c r="B58" s="1534" t="s">
        <v>237</v>
      </c>
      <c r="C58" s="1023">
        <v>1</v>
      </c>
      <c r="D58" s="398" t="s">
        <v>257</v>
      </c>
      <c r="E58" s="401" t="s">
        <v>265</v>
      </c>
      <c r="F58" s="401" t="s">
        <v>265</v>
      </c>
      <c r="G58" s="401" t="s">
        <v>265</v>
      </c>
      <c r="H58" s="401" t="s">
        <v>265</v>
      </c>
      <c r="I58" s="402" t="s">
        <v>266</v>
      </c>
      <c r="J58" s="182"/>
      <c r="K58" s="182"/>
      <c r="L58" s="182"/>
      <c r="M58" s="182"/>
      <c r="N58" s="182"/>
      <c r="O58" s="182"/>
      <c r="P58" s="182"/>
      <c r="Q58" s="182"/>
    </row>
    <row r="59" spans="1:20" ht="24.95" customHeight="1">
      <c r="A59" s="182"/>
      <c r="B59" s="1534"/>
      <c r="C59" s="1023">
        <v>0.8</v>
      </c>
      <c r="D59" s="398" t="s">
        <v>253</v>
      </c>
      <c r="E59" s="403" t="s">
        <v>204</v>
      </c>
      <c r="F59" s="403" t="s">
        <v>204</v>
      </c>
      <c r="G59" s="401" t="s">
        <v>265</v>
      </c>
      <c r="H59" s="401" t="s">
        <v>265</v>
      </c>
      <c r="I59" s="402" t="s">
        <v>266</v>
      </c>
      <c r="J59" s="182"/>
      <c r="K59" s="182"/>
      <c r="L59" s="182"/>
      <c r="M59" s="182"/>
      <c r="N59" s="182"/>
      <c r="O59" s="182"/>
      <c r="P59" s="182"/>
      <c r="Q59" s="182"/>
    </row>
    <row r="60" spans="1:20" ht="24.95" customHeight="1">
      <c r="A60" s="182"/>
      <c r="B60" s="1534"/>
      <c r="C60" s="1023">
        <v>0.6</v>
      </c>
      <c r="D60" s="398" t="s">
        <v>249</v>
      </c>
      <c r="E60" s="403" t="s">
        <v>204</v>
      </c>
      <c r="F60" s="403" t="s">
        <v>204</v>
      </c>
      <c r="G60" s="403" t="s">
        <v>204</v>
      </c>
      <c r="H60" s="401" t="s">
        <v>265</v>
      </c>
      <c r="I60" s="402" t="s">
        <v>266</v>
      </c>
      <c r="J60" s="182"/>
      <c r="K60" s="182"/>
      <c r="L60" s="182"/>
      <c r="M60" s="182"/>
      <c r="N60" s="182"/>
      <c r="O60" s="182"/>
      <c r="P60" s="182"/>
      <c r="Q60" s="182"/>
    </row>
    <row r="61" spans="1:20" ht="24.95" customHeight="1">
      <c r="A61" s="182"/>
      <c r="B61" s="1534"/>
      <c r="C61" s="1023">
        <v>0.4</v>
      </c>
      <c r="D61" s="404" t="s">
        <v>247</v>
      </c>
      <c r="E61" s="405" t="s">
        <v>177</v>
      </c>
      <c r="F61" s="403" t="s">
        <v>204</v>
      </c>
      <c r="G61" s="403" t="s">
        <v>204</v>
      </c>
      <c r="H61" s="401" t="s">
        <v>265</v>
      </c>
      <c r="I61" s="402" t="s">
        <v>266</v>
      </c>
      <c r="J61" s="182"/>
      <c r="K61" s="182"/>
      <c r="L61" s="182"/>
      <c r="M61" s="182"/>
      <c r="N61" s="182"/>
      <c r="O61" s="182"/>
      <c r="P61" s="182"/>
      <c r="Q61" s="182"/>
    </row>
    <row r="62" spans="1:20" ht="24.95" customHeight="1" thickBot="1">
      <c r="A62" s="182"/>
      <c r="B62" s="1535"/>
      <c r="C62" s="1024">
        <v>0.2</v>
      </c>
      <c r="D62" s="406" t="s">
        <v>242</v>
      </c>
      <c r="E62" s="407" t="s">
        <v>177</v>
      </c>
      <c r="F62" s="407" t="s">
        <v>177</v>
      </c>
      <c r="G62" s="408" t="s">
        <v>204</v>
      </c>
      <c r="H62" s="409" t="s">
        <v>265</v>
      </c>
      <c r="I62" s="410" t="s">
        <v>266</v>
      </c>
      <c r="J62" s="182"/>
      <c r="K62" s="182"/>
      <c r="L62" s="182"/>
      <c r="M62" s="182"/>
      <c r="N62" s="182"/>
      <c r="O62" s="182"/>
      <c r="P62" s="182"/>
      <c r="Q62" s="182"/>
    </row>
    <row r="63" spans="1:20">
      <c r="A63" s="182"/>
      <c r="B63" s="182"/>
      <c r="C63" s="182"/>
      <c r="D63" s="182"/>
      <c r="E63" s="182"/>
      <c r="F63" s="182"/>
      <c r="G63" s="182"/>
      <c r="H63" s="182"/>
      <c r="I63" s="182"/>
      <c r="J63" s="182"/>
      <c r="K63" s="182"/>
      <c r="L63" s="182"/>
      <c r="M63" s="182"/>
      <c r="N63" s="182"/>
      <c r="O63" s="182"/>
      <c r="P63" s="182"/>
      <c r="Q63" s="182"/>
    </row>
    <row r="64" spans="1:20">
      <c r="A64" s="182"/>
      <c r="B64" s="182"/>
      <c r="C64" s="182"/>
      <c r="D64" s="182"/>
      <c r="E64" s="182"/>
      <c r="F64" s="182"/>
      <c r="G64" s="182"/>
      <c r="H64" s="182"/>
      <c r="I64" s="182"/>
      <c r="J64" s="182"/>
      <c r="K64" s="182"/>
      <c r="L64" s="182"/>
      <c r="M64" s="182"/>
      <c r="N64" s="182"/>
      <c r="O64" s="182"/>
      <c r="P64" s="182"/>
      <c r="Q64" s="182"/>
    </row>
    <row r="65" spans="2:17">
      <c r="B65" s="182"/>
      <c r="C65" s="182"/>
      <c r="D65" s="182"/>
      <c r="E65" s="182"/>
      <c r="F65" s="182"/>
      <c r="G65" s="182"/>
      <c r="H65" s="182"/>
      <c r="I65" s="182"/>
      <c r="J65" s="182"/>
      <c r="K65" s="182"/>
      <c r="L65" s="182"/>
      <c r="M65" s="182"/>
      <c r="N65" s="182"/>
      <c r="O65" s="182"/>
      <c r="P65" s="182"/>
      <c r="Q65" s="182"/>
    </row>
  </sheetData>
  <mergeCells count="98">
    <mergeCell ref="F11:G11"/>
    <mergeCell ref="C29:H29"/>
    <mergeCell ref="C30:H30"/>
    <mergeCell ref="B42:F42"/>
    <mergeCell ref="E55:I55"/>
    <mergeCell ref="B58:B62"/>
    <mergeCell ref="B5:B8"/>
    <mergeCell ref="C5:F6"/>
    <mergeCell ref="G5:H5"/>
    <mergeCell ref="G6:H6"/>
    <mergeCell ref="C7:F8"/>
    <mergeCell ref="B10:E10"/>
    <mergeCell ref="B11:E11"/>
    <mergeCell ref="C13:C15"/>
    <mergeCell ref="D13:D15"/>
    <mergeCell ref="E13:G14"/>
    <mergeCell ref="H13:H15"/>
    <mergeCell ref="G7:H7"/>
    <mergeCell ref="G8:H8"/>
    <mergeCell ref="F10:G10"/>
    <mergeCell ref="AT20:AT21"/>
    <mergeCell ref="AU20:AU21"/>
    <mergeCell ref="AV20:AV21"/>
    <mergeCell ref="AW20:AW21"/>
    <mergeCell ref="B27:H27"/>
    <mergeCell ref="U27:U28"/>
    <mergeCell ref="C28:H28"/>
    <mergeCell ref="S20:S21"/>
    <mergeCell ref="T20:T21"/>
    <mergeCell ref="U20:U21"/>
    <mergeCell ref="W20:W21"/>
    <mergeCell ref="AR20:AR21"/>
    <mergeCell ref="AS20:AS21"/>
    <mergeCell ref="M20:M21"/>
    <mergeCell ref="N20:N21"/>
    <mergeCell ref="O20:O21"/>
    <mergeCell ref="P20:P21"/>
    <mergeCell ref="Q20:Q21"/>
    <mergeCell ref="R20:R21"/>
    <mergeCell ref="AW17:AW19"/>
    <mergeCell ref="C20:C21"/>
    <mergeCell ref="D20:D21"/>
    <mergeCell ref="E20:E21"/>
    <mergeCell ref="F20:F21"/>
    <mergeCell ref="H20:H21"/>
    <mergeCell ref="I20:I21"/>
    <mergeCell ref="J20:J21"/>
    <mergeCell ref="K20:K21"/>
    <mergeCell ref="L20:L21"/>
    <mergeCell ref="W17:W19"/>
    <mergeCell ref="AR17:AR19"/>
    <mergeCell ref="AS17:AS19"/>
    <mergeCell ref="AT17:AT19"/>
    <mergeCell ref="AU17:AU19"/>
    <mergeCell ref="AV17:AV19"/>
    <mergeCell ref="P17:P19"/>
    <mergeCell ref="Q17:Q19"/>
    <mergeCell ref="R17:R19"/>
    <mergeCell ref="S17:S19"/>
    <mergeCell ref="T17:T19"/>
    <mergeCell ref="U17:U19"/>
    <mergeCell ref="J17:J19"/>
    <mergeCell ref="K17:K19"/>
    <mergeCell ref="L17:L19"/>
    <mergeCell ref="M17:M19"/>
    <mergeCell ref="N17:N19"/>
    <mergeCell ref="O17:O19"/>
    <mergeCell ref="AE14:AE15"/>
    <mergeCell ref="AF14:AJ14"/>
    <mergeCell ref="B16:B22"/>
    <mergeCell ref="C17:C19"/>
    <mergeCell ref="D17:D19"/>
    <mergeCell ref="E17:E19"/>
    <mergeCell ref="F17:F19"/>
    <mergeCell ref="G17:G19"/>
    <mergeCell ref="H17:H19"/>
    <mergeCell ref="I17:I19"/>
    <mergeCell ref="AA14:AA15"/>
    <mergeCell ref="AB14:AB15"/>
    <mergeCell ref="AC14:AC15"/>
    <mergeCell ref="AD14:AD15"/>
    <mergeCell ref="B13:B15"/>
    <mergeCell ref="AT13:AT15"/>
    <mergeCell ref="AU13:AU15"/>
    <mergeCell ref="AV13:AV15"/>
    <mergeCell ref="AW13:AW15"/>
    <mergeCell ref="I14:L14"/>
    <mergeCell ref="M14:T14"/>
    <mergeCell ref="W14:W15"/>
    <mergeCell ref="X14:X15"/>
    <mergeCell ref="Y14:Y15"/>
    <mergeCell ref="Z14:Z15"/>
    <mergeCell ref="I13:T13"/>
    <mergeCell ref="U13:U15"/>
    <mergeCell ref="V13:V15"/>
    <mergeCell ref="W13:AJ13"/>
    <mergeCell ref="AK13:AR14"/>
    <mergeCell ref="AS13:AS15"/>
  </mergeCells>
  <conditionalFormatting sqref="L16:L17 L20">
    <cfRule type="containsText" dxfId="814" priority="72" operator="containsText" text="MUY BAJA">
      <formula>NOT(ISERROR(SEARCH("MUY BAJA",L16)))</formula>
    </cfRule>
    <cfRule type="containsText" dxfId="813" priority="71" operator="containsText" text="BAJA">
      <formula>NOT(ISERROR(SEARCH("BAJA",L16)))</formula>
    </cfRule>
    <cfRule type="containsText" dxfId="812" priority="70" operator="containsText" text="ALTA">
      <formula>NOT(ISERROR(SEARCH("ALTA",L16)))</formula>
    </cfRule>
    <cfRule type="containsText" dxfId="811" priority="69" operator="containsText" text="MUY ALTA ">
      <formula>NOT(ISERROR(SEARCH("MUY ALTA ",L16)))</formula>
    </cfRule>
    <cfRule type="containsText" dxfId="810" priority="68" operator="containsText" text="MUY ALTA">
      <formula>NOT(ISERROR(SEARCH("MUY ALTA",L16)))</formula>
    </cfRule>
    <cfRule type="containsText" dxfId="809" priority="67" operator="containsText" text="MUY BAJA">
      <formula>NOT(ISERROR(SEARCH("MUY BAJA",L16)))</formula>
    </cfRule>
    <cfRule type="containsText" dxfId="808" priority="73" operator="containsText" text="MEDIA">
      <formula>NOT(ISERROR(SEARCH("MEDIA",L16)))</formula>
    </cfRule>
  </conditionalFormatting>
  <conditionalFormatting sqref="L22:L26">
    <cfRule type="containsText" dxfId="807" priority="19" operator="containsText" text="MUY ALTA">
      <formula>NOT(ISERROR(SEARCH("MUY ALTA",L22)))</formula>
    </cfRule>
    <cfRule type="containsText" dxfId="806" priority="24" operator="containsText" text="MEDIA">
      <formula>NOT(ISERROR(SEARCH("MEDIA",L22)))</formula>
    </cfRule>
    <cfRule type="containsText" dxfId="805" priority="23" operator="containsText" text="MUY BAJA">
      <formula>NOT(ISERROR(SEARCH("MUY BAJA",L22)))</formula>
    </cfRule>
    <cfRule type="containsText" dxfId="804" priority="18" operator="containsText" text="MUY BAJA">
      <formula>NOT(ISERROR(SEARCH("MUY BAJA",L22)))</formula>
    </cfRule>
    <cfRule type="containsText" dxfId="803" priority="22" operator="containsText" text="BAJA">
      <formula>NOT(ISERROR(SEARCH("BAJA",L22)))</formula>
    </cfRule>
    <cfRule type="containsText" dxfId="802" priority="21" operator="containsText" text="ALTA">
      <formula>NOT(ISERROR(SEARCH("ALTA",L22)))</formula>
    </cfRule>
    <cfRule type="containsText" dxfId="801" priority="20" operator="containsText" text="MUY ALTA ">
      <formula>NOT(ISERROR(SEARCH("MUY ALTA ",L22)))</formula>
    </cfRule>
  </conditionalFormatting>
  <conditionalFormatting sqref="O16:O17 R16:R17 O20 R20">
    <cfRule type="containsText" dxfId="800" priority="61" operator="containsText" text="CATASTRÓFICO">
      <formula>NOT(ISERROR(SEARCH("CATASTRÓFICO",O16)))</formula>
    </cfRule>
    <cfRule type="containsBlanks" dxfId="799" priority="55">
      <formula>LEN(TRIM(O16))=0</formula>
    </cfRule>
    <cfRule type="containsText" dxfId="798" priority="64" operator="containsText" text="MODERADO">
      <formula>NOT(ISERROR(SEARCH("MODERADO",O16)))</formula>
    </cfRule>
    <cfRule type="containsText" dxfId="797" priority="66" operator="containsText" text="LEVE">
      <formula>NOT(ISERROR(SEARCH("LEVE",O16)))</formula>
    </cfRule>
    <cfRule type="containsText" dxfId="796" priority="65" operator="containsText" text="MENOR">
      <formula>NOT(ISERROR(SEARCH("MENOR",O16)))</formula>
    </cfRule>
    <cfRule type="containsText" dxfId="795" priority="63" operator="containsText" text="MAYOR">
      <formula>NOT(ISERROR(SEARCH("MAYOR",O16)))</formula>
    </cfRule>
    <cfRule type="containsText" dxfId="794" priority="62" operator="containsText" text="CATASTROFICO">
      <formula>NOT(ISERROR(SEARCH("CATASTROFICO",O16)))</formula>
    </cfRule>
  </conditionalFormatting>
  <conditionalFormatting sqref="O22:O26 R22:R26">
    <cfRule type="containsBlanks" dxfId="793" priority="6">
      <formula>LEN(TRIM(O22))=0</formula>
    </cfRule>
    <cfRule type="containsText" dxfId="792" priority="16" operator="containsText" text="MENOR">
      <formula>NOT(ISERROR(SEARCH("MENOR",O22)))</formula>
    </cfRule>
    <cfRule type="containsText" dxfId="791" priority="15" operator="containsText" text="MODERADO">
      <formula>NOT(ISERROR(SEARCH("MODERADO",O22)))</formula>
    </cfRule>
    <cfRule type="containsText" dxfId="790" priority="14" operator="containsText" text="MAYOR">
      <formula>NOT(ISERROR(SEARCH("MAYOR",O22)))</formula>
    </cfRule>
    <cfRule type="containsText" dxfId="789" priority="13" operator="containsText" text="CATASTROFICO">
      <formula>NOT(ISERROR(SEARCH("CATASTROFICO",O22)))</formula>
    </cfRule>
    <cfRule type="containsText" dxfId="788" priority="12" operator="containsText" text="CATASTRÓFICO">
      <formula>NOT(ISERROR(SEARCH("CATASTRÓFICO",O22)))</formula>
    </cfRule>
    <cfRule type="containsText" dxfId="787" priority="17" operator="containsText" text="LEVE">
      <formula>NOT(ISERROR(SEARCH("LEVE",O22)))</formula>
    </cfRule>
  </conditionalFormatting>
  <conditionalFormatting sqref="T16:T17 T20">
    <cfRule type="containsText" dxfId="786" priority="56" operator="containsText" text="CATASTRÓFICO">
      <formula>NOT(ISERROR(SEARCH("CATASTRÓFICO",T16)))</formula>
    </cfRule>
    <cfRule type="containsText" dxfId="785" priority="57" operator="containsText" text="MAYOR">
      <formula>NOT(ISERROR(SEARCH("MAYOR",T16)))</formula>
    </cfRule>
    <cfRule type="containsText" dxfId="784" priority="58" operator="containsText" text="MODERADO">
      <formula>NOT(ISERROR(SEARCH("MODERADO",T16)))</formula>
    </cfRule>
    <cfRule type="containsText" dxfId="783" priority="60" operator="containsText" text="LEVE">
      <formula>NOT(ISERROR(SEARCH("LEVE",T16)))</formula>
    </cfRule>
    <cfRule type="containsText" dxfId="782" priority="59" operator="containsText" text="MENOR">
      <formula>NOT(ISERROR(SEARCH("MENOR",T16)))</formula>
    </cfRule>
  </conditionalFormatting>
  <conditionalFormatting sqref="T22:T26">
    <cfRule type="containsText" dxfId="781" priority="8" operator="containsText" text="MAYOR">
      <formula>NOT(ISERROR(SEARCH("MAYOR",T22)))</formula>
    </cfRule>
    <cfRule type="containsText" dxfId="780" priority="9" operator="containsText" text="MODERADO">
      <formula>NOT(ISERROR(SEARCH("MODERADO",T22)))</formula>
    </cfRule>
    <cfRule type="containsText" dxfId="779" priority="11" operator="containsText" text="LEVE">
      <formula>NOT(ISERROR(SEARCH("LEVE",T22)))</formula>
    </cfRule>
    <cfRule type="containsText" dxfId="778" priority="10" operator="containsText" text="MENOR">
      <formula>NOT(ISERROR(SEARCH("MENOR",T22)))</formula>
    </cfRule>
    <cfRule type="containsText" dxfId="777" priority="7" operator="containsText" text="CATASTRÓFICO">
      <formula>NOT(ISERROR(SEARCH("CATASTRÓFICO",T22)))</formula>
    </cfRule>
  </conditionalFormatting>
  <conditionalFormatting sqref="U16:U17">
    <cfRule type="containsText" dxfId="776" priority="34" operator="containsText" text="BAJO">
      <formula>NOT(ISERROR(SEARCH("BAJO",U16)))</formula>
    </cfRule>
    <cfRule type="containsText" dxfId="775" priority="33" operator="containsText" text="BAJO">
      <formula>NOT(ISERROR(SEARCH("BAJO",U16)))</formula>
    </cfRule>
    <cfRule type="containsText" dxfId="774" priority="32" operator="containsText" text="MODERADO">
      <formula>NOT(ISERROR(SEARCH("MODERADO",U16)))</formula>
    </cfRule>
    <cfRule type="containsText" dxfId="773" priority="31" operator="containsText" text="ALTO">
      <formula>NOT(ISERROR(SEARCH("ALTO",U16)))</formula>
    </cfRule>
    <cfRule type="containsText" dxfId="772" priority="30" operator="containsText" text="EXTREMO">
      <formula>NOT(ISERROR(SEARCH("EXTREMO",U16)))</formula>
    </cfRule>
  </conditionalFormatting>
  <conditionalFormatting sqref="U22">
    <cfRule type="containsText" dxfId="771" priority="1" operator="containsText" text="EXTREMO">
      <formula>NOT(ISERROR(SEARCH("EXTREMO",U22)))</formula>
    </cfRule>
    <cfRule type="containsText" dxfId="770" priority="5" operator="containsText" text="BAJO">
      <formula>NOT(ISERROR(SEARCH("BAJO",U22)))</formula>
    </cfRule>
    <cfRule type="containsText" dxfId="769" priority="4" operator="containsText" text="BAJO">
      <formula>NOT(ISERROR(SEARCH("BAJO",U22)))</formula>
    </cfRule>
    <cfRule type="containsText" dxfId="768" priority="3" operator="containsText" text="MODERADO">
      <formula>NOT(ISERROR(SEARCH("MODERADO",U22)))</formula>
    </cfRule>
    <cfRule type="containsText" dxfId="767" priority="2" operator="containsText" text="ALTO">
      <formula>NOT(ISERROR(SEARCH("ALTO",U22)))</formula>
    </cfRule>
  </conditionalFormatting>
  <conditionalFormatting sqref="U27">
    <cfRule type="containsText" dxfId="766" priority="29" operator="containsText" text="BAJO">
      <formula>NOT(ISERROR(SEARCH("BAJO",U27)))</formula>
    </cfRule>
    <cfRule type="containsText" dxfId="765" priority="28" operator="containsText" text="BAJO">
      <formula>NOT(ISERROR(SEARCH("BAJO",U27)))</formula>
    </cfRule>
    <cfRule type="containsText" dxfId="764" priority="27" operator="containsText" text="MODERADO">
      <formula>NOT(ISERROR(SEARCH("MODERADO",U27)))</formula>
    </cfRule>
    <cfRule type="containsText" dxfId="763" priority="26" operator="containsText" text="ALTO">
      <formula>NOT(ISERROR(SEARCH("ALTO",U27)))</formula>
    </cfRule>
    <cfRule type="containsText" dxfId="762" priority="25" operator="containsText" text="EXTREMO">
      <formula>NOT(ISERROR(SEARCH("EXTREMO",U27)))</formula>
    </cfRule>
  </conditionalFormatting>
  <conditionalFormatting sqref="AM16:AM22">
    <cfRule type="containsText" dxfId="761" priority="53" operator="containsText" text="MUY BAJA">
      <formula>NOT(ISERROR(SEARCH("MUY BAJA",AM16)))</formula>
    </cfRule>
    <cfRule type="containsText" dxfId="760" priority="54" operator="containsText" text="MUY BAJA ">
      <formula>NOT(ISERROR(SEARCH("MUY BAJA ",AM16)))</formula>
    </cfRule>
    <cfRule type="containsText" dxfId="759" priority="47" operator="containsText" text="MUY BAJA">
      <formula>NOT(ISERROR(SEARCH("MUY BAJA",AM16)))</formula>
    </cfRule>
    <cfRule type="containsText" dxfId="758" priority="49" operator="containsText" text="MUY ALTA ">
      <formula>NOT(ISERROR(SEARCH("MUY ALTA ",AM16)))</formula>
    </cfRule>
    <cfRule type="containsText" dxfId="757" priority="50" operator="containsText" text="ALTA">
      <formula>NOT(ISERROR(SEARCH("ALTA",AM16)))</formula>
    </cfRule>
    <cfRule type="containsText" dxfId="756" priority="51" operator="containsText" text="MEDIA">
      <formula>NOT(ISERROR(SEARCH("MEDIA",AM16)))</formula>
    </cfRule>
    <cfRule type="containsText" dxfId="755" priority="52" operator="containsText" text="BAJA">
      <formula>NOT(ISERROR(SEARCH("BAJA",AM16)))</formula>
    </cfRule>
  </conditionalFormatting>
  <conditionalFormatting sqref="AM17:AM22">
    <cfRule type="containsText" dxfId="754" priority="48" operator="containsText" text="MUY BAJA ">
      <formula>NOT(ISERROR(SEARCH("MUY BAJA ",AM17)))</formula>
    </cfRule>
  </conditionalFormatting>
  <conditionalFormatting sqref="AN16:AO22">
    <cfRule type="containsText" dxfId="753" priority="35" operator="containsText" text="MENOR">
      <formula>NOT(ISERROR(SEARCH("MENOR",AN16)))</formula>
    </cfRule>
    <cfRule type="containsText" dxfId="752" priority="42" operator="containsText" text="CATASTRÓFICO">
      <formula>NOT(ISERROR(SEARCH("CATASTRÓFICO",AN16)))</formula>
    </cfRule>
    <cfRule type="containsText" dxfId="751" priority="43" operator="containsText" text="MAYOR">
      <formula>NOT(ISERROR(SEARCH("MAYOR",AN16)))</formula>
    </cfRule>
    <cfRule type="containsText" dxfId="750" priority="44" operator="containsText" text="MODERADO">
      <formula>NOT(ISERROR(SEARCH("MODERADO",AN16)))</formula>
    </cfRule>
    <cfRule type="containsText" dxfId="749" priority="45" operator="containsText" text="MENOR ">
      <formula>NOT(ISERROR(SEARCH("MENOR ",AN16)))</formula>
    </cfRule>
    <cfRule type="containsText" dxfId="748" priority="36" operator="containsText" text="MENOR">
      <formula>NOT(ISERROR(SEARCH("MENOR",AN16)))</formula>
    </cfRule>
    <cfRule type="containsText" dxfId="747" priority="46" operator="containsText" text="LEVE">
      <formula>NOT(ISERROR(SEARCH("LEVE",AN16)))</formula>
    </cfRule>
  </conditionalFormatting>
  <conditionalFormatting sqref="AQ17:AQ19 U20">
    <cfRule type="containsText" dxfId="746" priority="40" operator="containsText" text="BAJO">
      <formula>NOT(ISERROR(SEARCH("BAJO",U17)))</formula>
    </cfRule>
    <cfRule type="containsText" dxfId="745" priority="41" operator="containsText" text="BAJO">
      <formula>NOT(ISERROR(SEARCH("BAJO",U17)))</formula>
    </cfRule>
    <cfRule type="containsText" dxfId="744" priority="37" operator="containsText" text="EXTREMO">
      <formula>NOT(ISERROR(SEARCH("EXTREMO",U17)))</formula>
    </cfRule>
    <cfRule type="containsText" dxfId="743" priority="39" operator="containsText" text="MODERADO">
      <formula>NOT(ISERROR(SEARCH("MODERADO",U17)))</formula>
    </cfRule>
    <cfRule type="containsText" dxfId="742" priority="38" operator="containsText" text="ALTO">
      <formula>NOT(ISERROR(SEARCH("ALTO",U17)))</formula>
    </cfRule>
  </conditionalFormatting>
  <dataValidations count="3">
    <dataValidation type="list" allowBlank="1" showInputMessage="1" showErrorMessage="1" sqref="M16:M17 M20 M22:M26">
      <formula1>$M$45:$M$50</formula1>
    </dataValidation>
    <dataValidation type="list" allowBlank="1" showInputMessage="1" showErrorMessage="1" sqref="P16:P17 P20 P22:P26">
      <formula1>$N$45:$N$50</formula1>
    </dataValidation>
    <dataValidation type="list" allowBlank="1" showInputMessage="1" showErrorMessage="1" sqref="J16:J17 J20 J22">
      <formula1>$C$45:$C$49</formula1>
    </dataValidation>
  </dataValidations>
  <pageMargins left="0.7" right="0.7" top="0.75" bottom="0.75" header="0.3" footer="0.3"/>
  <pageSetup scale="38" orientation="portrait" r:id="rId1"/>
  <colBreaks count="1" manualBreakCount="1">
    <brk id="42" max="61"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'C:\Users\sebastian\Downloads\DOCUMENTOS  BOMBEROS\contextos elaborados\FINALES\MAPAS RIESGOS GESTION -FISCAL- CORRUPCIÓN\REDUCCION\[MATRIZ RIESGOS GESTION 2025  REDUCCION.xlsx]FORMULAS '!#REF!</xm:f>
          </x14:formula1>
          <xm:sqref>H16 C16:C17 C20 E16:E17 E20 AF16:AF22 AH16:AJ22 AD16:AD22 C22:C26 E22:E26 B16 B23:B26 AR16:AR22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59"/>
  <sheetViews>
    <sheetView view="pageBreakPreview" zoomScale="30" zoomScaleNormal="60" zoomScaleSheetLayoutView="30" zoomScalePageLayoutView="50" workbookViewId="0">
      <selection activeCell="H14" sqref="H14"/>
    </sheetView>
  </sheetViews>
  <sheetFormatPr baseColWidth="10" defaultColWidth="11" defaultRowHeight="14.25"/>
  <cols>
    <col min="2" max="2" width="37.375" customWidth="1"/>
    <col min="3" max="3" width="16.125" customWidth="1"/>
    <col min="4" max="4" width="24.75" customWidth="1"/>
    <col min="5" max="5" width="26.5" customWidth="1"/>
    <col min="6" max="6" width="63" customWidth="1"/>
    <col min="7" max="7" width="46.875" customWidth="1"/>
    <col min="8" max="8" width="55.75" customWidth="1"/>
    <col min="9" max="9" width="24.75" customWidth="1"/>
    <col min="10" max="10" width="36.375" customWidth="1"/>
    <col min="11" max="11" width="21.5" customWidth="1"/>
    <col min="12" max="12" width="24.25" customWidth="1"/>
    <col min="13" max="13" width="28.125" customWidth="1"/>
    <col min="14" max="14" width="41.875" customWidth="1"/>
    <col min="15" max="15" width="30.75" customWidth="1"/>
    <col min="16" max="16" width="37.625" customWidth="1"/>
    <col min="17" max="17" width="13" customWidth="1"/>
    <col min="18" max="18" width="22.25" customWidth="1"/>
    <col min="19" max="19" width="18.5" customWidth="1"/>
    <col min="20" max="20" width="27.25" customWidth="1"/>
    <col min="21" max="21" width="24.625" customWidth="1"/>
    <col min="22" max="22" width="21.625" customWidth="1"/>
    <col min="23" max="23" width="24" customWidth="1"/>
    <col min="24" max="24" width="29" customWidth="1"/>
    <col min="25" max="25" width="29.625" customWidth="1"/>
    <col min="26" max="26" width="67.25" customWidth="1"/>
    <col min="27" max="27" width="111.125" customWidth="1"/>
    <col min="28" max="28" width="67.875" customWidth="1"/>
    <col min="29" max="29" width="53.875" customWidth="1"/>
    <col min="30" max="30" width="38.875" customWidth="1"/>
    <col min="31" max="31" width="23" customWidth="1"/>
    <col min="32" max="32" width="25.125" customWidth="1"/>
    <col min="33" max="33" width="20.375" customWidth="1"/>
    <col min="34" max="34" width="27.875" customWidth="1"/>
    <col min="35" max="35" width="29.5" customWidth="1"/>
    <col min="36" max="36" width="22.625" customWidth="1"/>
    <col min="37" max="37" width="23.5" customWidth="1"/>
    <col min="38" max="38" width="10.375" customWidth="1"/>
    <col min="39" max="39" width="18" customWidth="1"/>
    <col min="40" max="40" width="16.875" customWidth="1"/>
    <col min="41" max="41" width="9.875" customWidth="1"/>
    <col min="42" max="42" width="27.25" customWidth="1"/>
    <col min="43" max="43" width="26" customWidth="1"/>
    <col min="44" max="44" width="17" customWidth="1"/>
    <col min="45" max="45" width="74.875" customWidth="1"/>
    <col min="46" max="46" width="28.5" customWidth="1"/>
    <col min="47" max="47" width="17.625" customWidth="1"/>
    <col min="48" max="48" width="22" customWidth="1"/>
    <col min="49" max="49" width="59" customWidth="1"/>
  </cols>
  <sheetData>
    <row r="1" spans="1:50">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row>
    <row r="2" spans="1:50">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row>
    <row r="3" spans="1:50">
      <c r="A3" s="83"/>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row>
    <row r="4" spans="1:50">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row>
    <row r="5" spans="1:50">
      <c r="A5" s="83"/>
      <c r="B5" s="83"/>
      <c r="C5" s="83"/>
      <c r="D5" s="83"/>
      <c r="E5" s="83"/>
      <c r="F5" s="83"/>
      <c r="G5" s="83"/>
      <c r="H5" s="83"/>
      <c r="I5" s="138"/>
      <c r="J5" s="138"/>
      <c r="K5" s="138"/>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row>
    <row r="6" spans="1:50" ht="54.75" customHeight="1">
      <c r="A6" s="83"/>
      <c r="B6" s="1453"/>
      <c r="C6" s="1453"/>
      <c r="D6" s="1486" t="s">
        <v>92</v>
      </c>
      <c r="E6" s="1486"/>
      <c r="F6" s="1486"/>
      <c r="G6" s="1486"/>
      <c r="H6" s="709" t="s">
        <v>378</v>
      </c>
      <c r="I6" s="411"/>
      <c r="J6" s="411"/>
      <c r="K6" s="411"/>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3"/>
      <c r="AR6" s="83"/>
      <c r="AS6" s="83"/>
      <c r="AT6" s="83"/>
      <c r="AU6" s="83"/>
      <c r="AV6" s="83"/>
      <c r="AW6" s="83"/>
      <c r="AX6" s="83"/>
    </row>
    <row r="7" spans="1:50" ht="54.75" customHeight="1">
      <c r="A7" s="83"/>
      <c r="B7" s="1453"/>
      <c r="C7" s="1453"/>
      <c r="D7" s="1486"/>
      <c r="E7" s="1486"/>
      <c r="F7" s="1486"/>
      <c r="G7" s="1486"/>
      <c r="H7" s="710" t="s">
        <v>94</v>
      </c>
      <c r="I7" s="711"/>
      <c r="J7" s="711"/>
      <c r="K7" s="711"/>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row>
    <row r="8" spans="1:50" ht="51.75" customHeight="1">
      <c r="A8" s="83"/>
      <c r="B8" s="1453"/>
      <c r="C8" s="1453"/>
      <c r="D8" s="1486" t="s">
        <v>95</v>
      </c>
      <c r="E8" s="1486"/>
      <c r="F8" s="1486"/>
      <c r="G8" s="1486"/>
      <c r="H8" s="710" t="s">
        <v>96</v>
      </c>
      <c r="I8" s="711"/>
      <c r="J8" s="711"/>
      <c r="K8" s="711"/>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row>
    <row r="9" spans="1:50" ht="69" customHeight="1">
      <c r="A9" s="83"/>
      <c r="B9" s="1453"/>
      <c r="C9" s="1453"/>
      <c r="D9" s="1486"/>
      <c r="E9" s="1486"/>
      <c r="F9" s="1486"/>
      <c r="G9" s="1486"/>
      <c r="H9" s="716" t="s">
        <v>97</v>
      </c>
      <c r="I9" s="544"/>
      <c r="J9" s="544"/>
      <c r="K9" s="544"/>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3"/>
      <c r="AQ9" s="83"/>
      <c r="AR9" s="83"/>
      <c r="AS9" s="83"/>
      <c r="AT9" s="83"/>
      <c r="AU9" s="83"/>
      <c r="AV9" s="83"/>
      <c r="AW9" s="83"/>
      <c r="AX9" s="83"/>
    </row>
    <row r="10" spans="1:50">
      <c r="A10" s="83"/>
      <c r="B10" s="83"/>
      <c r="C10" s="83"/>
      <c r="D10" s="83"/>
      <c r="E10" s="83"/>
      <c r="F10" s="83"/>
      <c r="G10" s="83"/>
      <c r="H10" s="83"/>
      <c r="I10" s="138"/>
      <c r="J10" s="138"/>
      <c r="K10" s="138"/>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83"/>
      <c r="AM10" s="83"/>
      <c r="AN10" s="83"/>
      <c r="AO10" s="83"/>
      <c r="AP10" s="83"/>
      <c r="AQ10" s="83"/>
      <c r="AR10" s="83"/>
      <c r="AS10" s="83"/>
      <c r="AT10" s="83"/>
      <c r="AU10" s="83"/>
      <c r="AV10" s="83"/>
      <c r="AW10" s="83"/>
      <c r="AX10" s="83"/>
    </row>
    <row r="11" spans="1:50">
      <c r="A11" s="83"/>
      <c r="B11" s="145"/>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83"/>
      <c r="AW11" s="83"/>
      <c r="AX11" s="83"/>
    </row>
    <row r="12" spans="1:50">
      <c r="A12" s="83"/>
      <c r="B12" s="145"/>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c r="AV12" s="83"/>
      <c r="AW12" s="83"/>
      <c r="AX12" s="83"/>
    </row>
    <row r="13" spans="1:50">
      <c r="A13" s="83"/>
      <c r="B13" s="145"/>
      <c r="C13" s="83"/>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83"/>
      <c r="AO13" s="83"/>
      <c r="AP13" s="83"/>
      <c r="AQ13" s="83"/>
      <c r="AR13" s="83"/>
      <c r="AS13" s="83"/>
      <c r="AT13" s="83"/>
      <c r="AU13" s="83"/>
      <c r="AV13" s="83"/>
      <c r="AW13" s="83"/>
      <c r="AX13" s="83"/>
    </row>
    <row r="14" spans="1:50" ht="66" customHeight="1">
      <c r="A14" s="83"/>
      <c r="B14" s="1462" t="s">
        <v>98</v>
      </c>
      <c r="C14" s="1462"/>
      <c r="D14" s="1462"/>
      <c r="E14" s="1462"/>
      <c r="F14" s="1225" t="s">
        <v>99</v>
      </c>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row>
    <row r="15" spans="1:50" ht="37.5" customHeight="1">
      <c r="A15" s="83"/>
      <c r="B15" s="1462" t="s">
        <v>267</v>
      </c>
      <c r="C15" s="1462"/>
      <c r="D15" s="1462"/>
      <c r="E15" s="1462"/>
      <c r="F15" s="1226">
        <v>1</v>
      </c>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row>
    <row r="16" spans="1:50" ht="57" customHeight="1" thickBot="1">
      <c r="A16" s="83"/>
      <c r="B16" s="83"/>
      <c r="C16" s="83"/>
      <c r="D16" s="83"/>
      <c r="E16" s="83"/>
      <c r="F16" s="83"/>
      <c r="G16" s="83"/>
      <c r="H16" s="83"/>
      <c r="I16" s="83"/>
      <c r="J16" s="83"/>
      <c r="K16" s="83"/>
      <c r="L16" s="83"/>
      <c r="M16" s="83"/>
      <c r="N16" s="83"/>
      <c r="O16" s="83"/>
      <c r="P16" s="83"/>
      <c r="Q16" s="83"/>
      <c r="R16" s="83"/>
      <c r="S16" s="83"/>
      <c r="T16" s="83"/>
      <c r="U16" s="83"/>
      <c r="V16" s="83"/>
      <c r="W16" s="83"/>
      <c r="X16" s="83"/>
      <c r="Y16" s="83"/>
      <c r="Z16" s="201"/>
      <c r="AA16" s="182"/>
      <c r="AB16" s="182"/>
      <c r="AC16" s="182"/>
      <c r="AD16" s="182"/>
      <c r="AE16" s="182"/>
      <c r="AF16" s="182"/>
      <c r="AG16" s="182"/>
      <c r="AH16" s="182"/>
      <c r="AI16" s="182"/>
      <c r="AJ16" s="182"/>
      <c r="AK16" s="182"/>
      <c r="AL16" s="182"/>
      <c r="AM16" s="182"/>
      <c r="AN16" s="182"/>
      <c r="AO16" s="182"/>
      <c r="AP16" s="182"/>
      <c r="AQ16" s="182"/>
      <c r="AR16" s="182"/>
      <c r="AS16" s="182"/>
      <c r="AT16" s="83"/>
      <c r="AU16" s="83"/>
      <c r="AV16" s="83"/>
      <c r="AW16" s="83"/>
      <c r="AX16" s="83"/>
    </row>
    <row r="17" spans="1:50" ht="28.5" customHeight="1" thickBot="1">
      <c r="A17" s="83"/>
      <c r="B17" s="1601" t="s">
        <v>101</v>
      </c>
      <c r="C17" s="1603" t="s">
        <v>102</v>
      </c>
      <c r="D17" s="1601" t="s">
        <v>103</v>
      </c>
      <c r="E17" s="1605" t="s">
        <v>104</v>
      </c>
      <c r="F17" s="1606"/>
      <c r="G17" s="1607"/>
      <c r="H17" s="1579" t="s">
        <v>105</v>
      </c>
      <c r="I17" s="1588" t="s">
        <v>106</v>
      </c>
      <c r="J17" s="1589"/>
      <c r="K17" s="1589"/>
      <c r="L17" s="1589"/>
      <c r="M17" s="1589"/>
      <c r="N17" s="1589"/>
      <c r="O17" s="1589"/>
      <c r="P17" s="1589"/>
      <c r="Q17" s="1589"/>
      <c r="R17" s="1589"/>
      <c r="S17" s="1589"/>
      <c r="T17" s="1590"/>
      <c r="U17" s="1591" t="s">
        <v>107</v>
      </c>
      <c r="V17" s="1479" t="s">
        <v>108</v>
      </c>
      <c r="W17" s="1494" t="s">
        <v>109</v>
      </c>
      <c r="X17" s="1495"/>
      <c r="Y17" s="1495"/>
      <c r="Z17" s="1495"/>
      <c r="AA17" s="1495"/>
      <c r="AB17" s="1495"/>
      <c r="AC17" s="1496"/>
      <c r="AD17" s="1496"/>
      <c r="AE17" s="1496"/>
      <c r="AF17" s="1496"/>
      <c r="AG17" s="1496"/>
      <c r="AH17" s="1496"/>
      <c r="AI17" s="1496"/>
      <c r="AJ17" s="1496"/>
      <c r="AK17" s="1593" t="s">
        <v>110</v>
      </c>
      <c r="AL17" s="1594"/>
      <c r="AM17" s="1594"/>
      <c r="AN17" s="1594"/>
      <c r="AO17" s="1594"/>
      <c r="AP17" s="1594"/>
      <c r="AQ17" s="1594"/>
      <c r="AR17" s="1595"/>
      <c r="AS17" s="1567" t="s">
        <v>111</v>
      </c>
      <c r="AT17" s="1567" t="s">
        <v>112</v>
      </c>
      <c r="AU17" s="1567" t="s">
        <v>113</v>
      </c>
      <c r="AV17" s="1567" t="s">
        <v>114</v>
      </c>
      <c r="AW17" s="1567" t="s">
        <v>115</v>
      </c>
      <c r="AX17" s="83"/>
    </row>
    <row r="18" spans="1:50" ht="32.25" customHeight="1" thickBot="1">
      <c r="A18" s="83"/>
      <c r="B18" s="1602"/>
      <c r="C18" s="1604"/>
      <c r="D18" s="1602"/>
      <c r="E18" s="1608"/>
      <c r="F18" s="1609"/>
      <c r="G18" s="1610"/>
      <c r="H18" s="1580"/>
      <c r="I18" s="1587" t="s">
        <v>116</v>
      </c>
      <c r="J18" s="1587"/>
      <c r="K18" s="1587"/>
      <c r="L18" s="1587"/>
      <c r="M18" s="1588" t="s">
        <v>117</v>
      </c>
      <c r="N18" s="1589"/>
      <c r="O18" s="1589"/>
      <c r="P18" s="1589"/>
      <c r="Q18" s="1589"/>
      <c r="R18" s="1589"/>
      <c r="S18" s="1589"/>
      <c r="T18" s="1590"/>
      <c r="U18" s="1592"/>
      <c r="V18" s="1480"/>
      <c r="W18" s="1480" t="s">
        <v>118</v>
      </c>
      <c r="X18" s="1480" t="s">
        <v>119</v>
      </c>
      <c r="Y18" s="1480" t="s">
        <v>120</v>
      </c>
      <c r="Z18" s="1497" t="s">
        <v>121</v>
      </c>
      <c r="AA18" s="1599" t="s">
        <v>122</v>
      </c>
      <c r="AB18" s="1600" t="s">
        <v>123</v>
      </c>
      <c r="AC18" s="1585" t="s">
        <v>124</v>
      </c>
      <c r="AD18" s="1581" t="s">
        <v>125</v>
      </c>
      <c r="AE18" s="1583" t="s">
        <v>126</v>
      </c>
      <c r="AF18" s="1565" t="s">
        <v>127</v>
      </c>
      <c r="AG18" s="1566"/>
      <c r="AH18" s="1566"/>
      <c r="AI18" s="1566"/>
      <c r="AJ18" s="1566"/>
      <c r="AK18" s="1596"/>
      <c r="AL18" s="1597"/>
      <c r="AM18" s="1597"/>
      <c r="AN18" s="1597"/>
      <c r="AO18" s="1597"/>
      <c r="AP18" s="1597"/>
      <c r="AQ18" s="1597"/>
      <c r="AR18" s="1598"/>
      <c r="AS18" s="1568"/>
      <c r="AT18" s="1568"/>
      <c r="AU18" s="1568"/>
      <c r="AV18" s="1568"/>
      <c r="AW18" s="1568"/>
      <c r="AX18" s="83"/>
    </row>
    <row r="19" spans="1:50" ht="173.25" customHeight="1">
      <c r="A19" s="83"/>
      <c r="B19" s="1602"/>
      <c r="C19" s="1604"/>
      <c r="D19" s="1602"/>
      <c r="E19" s="185" t="s">
        <v>128</v>
      </c>
      <c r="F19" s="185" t="s">
        <v>129</v>
      </c>
      <c r="G19" s="185" t="s">
        <v>130</v>
      </c>
      <c r="H19" s="1580"/>
      <c r="I19" s="186" t="s">
        <v>131</v>
      </c>
      <c r="J19" s="187" t="s">
        <v>132</v>
      </c>
      <c r="K19" s="188" t="s">
        <v>133</v>
      </c>
      <c r="L19" s="189" t="s">
        <v>134</v>
      </c>
      <c r="M19" s="185" t="s">
        <v>135</v>
      </c>
      <c r="N19" s="188" t="s">
        <v>136</v>
      </c>
      <c r="O19" s="188" t="s">
        <v>137</v>
      </c>
      <c r="P19" s="188" t="s">
        <v>138</v>
      </c>
      <c r="Q19" s="190" t="s">
        <v>136</v>
      </c>
      <c r="R19" s="191" t="s">
        <v>139</v>
      </c>
      <c r="S19" s="192" t="s">
        <v>140</v>
      </c>
      <c r="T19" s="193" t="s">
        <v>141</v>
      </c>
      <c r="U19" s="1592"/>
      <c r="V19" s="1480"/>
      <c r="W19" s="1480"/>
      <c r="X19" s="1480"/>
      <c r="Y19" s="1480"/>
      <c r="Z19" s="1497"/>
      <c r="AA19" s="1599"/>
      <c r="AB19" s="1600"/>
      <c r="AC19" s="1586"/>
      <c r="AD19" s="1582"/>
      <c r="AE19" s="1584"/>
      <c r="AF19" s="194" t="s">
        <v>142</v>
      </c>
      <c r="AG19" s="184" t="s">
        <v>143</v>
      </c>
      <c r="AH19" s="184" t="s">
        <v>144</v>
      </c>
      <c r="AI19" s="184" t="s">
        <v>145</v>
      </c>
      <c r="AJ19" s="184" t="s">
        <v>124</v>
      </c>
      <c r="AK19" s="161" t="s">
        <v>146</v>
      </c>
      <c r="AL19" s="161"/>
      <c r="AM19" s="162" t="s">
        <v>147</v>
      </c>
      <c r="AN19" s="161" t="s">
        <v>148</v>
      </c>
      <c r="AO19" s="161"/>
      <c r="AP19" s="162" t="s">
        <v>149</v>
      </c>
      <c r="AQ19" s="162" t="s">
        <v>150</v>
      </c>
      <c r="AR19" s="163" t="s">
        <v>151</v>
      </c>
      <c r="AS19" s="1568"/>
      <c r="AT19" s="1568"/>
      <c r="AU19" s="1568"/>
      <c r="AV19" s="1568"/>
      <c r="AW19" s="1568"/>
      <c r="AX19" s="83"/>
    </row>
    <row r="20" spans="1:50" ht="290.25" customHeight="1">
      <c r="A20" s="83"/>
      <c r="B20" s="1553" t="s">
        <v>12</v>
      </c>
      <c r="C20" s="1553" t="s">
        <v>153</v>
      </c>
      <c r="D20" s="1553">
        <v>1</v>
      </c>
      <c r="E20" s="1553" t="s">
        <v>154</v>
      </c>
      <c r="F20" s="1553" t="s">
        <v>379</v>
      </c>
      <c r="G20" s="1556" t="s">
        <v>380</v>
      </c>
      <c r="H20" s="1553" t="s">
        <v>157</v>
      </c>
      <c r="I20" s="1576">
        <v>365</v>
      </c>
      <c r="J20" s="1577" t="s">
        <v>243</v>
      </c>
      <c r="K20" s="1575">
        <v>0.6</v>
      </c>
      <c r="L20" s="1578" t="s">
        <v>249</v>
      </c>
      <c r="M20" s="1553" t="s">
        <v>160</v>
      </c>
      <c r="N20" s="1554" t="str">
        <f>+IF(M20="","",IF(M20="N/A","",IF(OR(M20=$M$42,M20=$N$42),$L$42,IF(OR(M20=$M$43,M20=$N$43),$L$43,IF(OR(M20=$M$44,M20=$N$44),$L$44,IF(OR(M20=$M$45,M20=$N$45),$L$45,IF(OR(M20=$M$46,M20=$N$46),$L$46)))))))</f>
        <v/>
      </c>
      <c r="O20" s="1555" t="str">
        <f>+IF(M20="","",IF(M20="N/A","",IF(OR(M20=$M$42,M20=$N$42),$K$42,IF(OR(M20=$M$43,M20=$N$43),$K$43,IF(OR(M20=$M$44,M20=$N$44),$K$44,IF(OR(M20=$M$45,M20=$N$45),$K$45,IF(OR(M20=$M$46,M20=$N$46),$K$46)))))))</f>
        <v/>
      </c>
      <c r="P20" s="1553" t="s">
        <v>256</v>
      </c>
      <c r="Q20" s="1554">
        <v>0.8</v>
      </c>
      <c r="R20" s="1555" t="s">
        <v>264</v>
      </c>
      <c r="S20" s="1575">
        <f>+IF(N20="",Q20,IF(Q20="",N20,IF(N20&gt;Q20,N20,Q20)))</f>
        <v>0.8</v>
      </c>
      <c r="T20" s="1555" t="str">
        <f>+IF(S20="","",IF(S20=$L$42,$K$42,IF(S20=$L$43,$K$43,IF(S20=$L$44,$K$44,IF(S20=$L$45,$K$45,IF(S20=$L$46,$K$46))))))</f>
        <v xml:space="preserve">Mayor </v>
      </c>
      <c r="U20" s="1574" t="s">
        <v>205</v>
      </c>
      <c r="V20" s="196">
        <v>1</v>
      </c>
      <c r="W20" s="1556" t="s">
        <v>313</v>
      </c>
      <c r="X20" s="197" t="s">
        <v>381</v>
      </c>
      <c r="Y20" s="196" t="s">
        <v>326</v>
      </c>
      <c r="Z20" s="195" t="s">
        <v>382</v>
      </c>
      <c r="AA20" s="166" t="s">
        <v>383</v>
      </c>
      <c r="AB20" s="166" t="s">
        <v>384</v>
      </c>
      <c r="AC20" s="166" t="s">
        <v>385</v>
      </c>
      <c r="AD20" s="196" t="s">
        <v>172</v>
      </c>
      <c r="AE20" s="196" t="str">
        <f>IF(OR(AD20="Preventivo",AD20="Detectivo"),"Probabilidad",IF(AD20="Correctivo","Impacto",""))</f>
        <v>Probabilidad</v>
      </c>
      <c r="AF20" s="196" t="s">
        <v>173</v>
      </c>
      <c r="AG20" s="196" t="str">
        <f>IF(AND(AD20="Preventivo",AF20="Automático"),"50%",IF(AND(AD20="Preventivo",AF20="Manual"),"40%",IF(AND(AD20="Detectivo",AF20="Automático"),"40%",IF(AND(AD20="Detectivo",AF20="Manual"),"30%",IF(AND(AD20="Correctivo",AF20="Automático"),"35%",IF(AND(AD20="Correctivo",AF20="Manual"),"25%",""))))))</f>
        <v>30%</v>
      </c>
      <c r="AH20" s="196" t="s">
        <v>174</v>
      </c>
      <c r="AI20" s="196" t="s">
        <v>175</v>
      </c>
      <c r="AJ20" s="196" t="s">
        <v>176</v>
      </c>
      <c r="AK20" s="198">
        <f>IFERROR(IF(AE20="Probabilidad",(K20-(+K20*AG20)),IF(AE20="Impacto",KK20,"")),"")</f>
        <v>0.42</v>
      </c>
      <c r="AL20" s="198">
        <f>+AK20</f>
        <v>0.42</v>
      </c>
      <c r="AM20" s="199" t="str">
        <f>IFERROR(IF(AK20="","",IF(AK20&lt;=0.2,"Muy Baja",IF(AK20&lt;=0.4,"Baja",IF(AK20&lt;=0.6,"Media",IF(AK20&lt;=0.8,"Alta","Muy Alta"))))),"")</f>
        <v>Media</v>
      </c>
      <c r="AN20" s="164">
        <f>IF(AE20='FORMULAS '!$G$60,S20-(S20*AG20),S20)</f>
        <v>0.8</v>
      </c>
      <c r="AO20" s="164">
        <f>+AN20</f>
        <v>0.8</v>
      </c>
      <c r="AP20" s="206" t="s">
        <v>254</v>
      </c>
      <c r="AQ20" s="202" t="s">
        <v>265</v>
      </c>
      <c r="AR20" s="1574" t="s">
        <v>213</v>
      </c>
      <c r="AS20" s="1556" t="s">
        <v>386</v>
      </c>
      <c r="AT20" s="1556" t="s">
        <v>387</v>
      </c>
      <c r="AU20" s="1556" t="s">
        <v>295</v>
      </c>
      <c r="AV20" s="1557" t="s">
        <v>333</v>
      </c>
      <c r="AW20" s="1552" t="s">
        <v>388</v>
      </c>
      <c r="AX20" s="83"/>
    </row>
    <row r="21" spans="1:50" ht="250.5" customHeight="1">
      <c r="A21" s="83"/>
      <c r="B21" s="1553"/>
      <c r="C21" s="1553"/>
      <c r="D21" s="1553"/>
      <c r="E21" s="1553"/>
      <c r="F21" s="1553"/>
      <c r="G21" s="1556"/>
      <c r="H21" s="1553"/>
      <c r="I21" s="1576"/>
      <c r="J21" s="1577"/>
      <c r="K21" s="1575"/>
      <c r="L21" s="1578"/>
      <c r="M21" s="1553"/>
      <c r="N21" s="1554"/>
      <c r="O21" s="1555"/>
      <c r="P21" s="1553"/>
      <c r="Q21" s="1554"/>
      <c r="R21" s="1555"/>
      <c r="S21" s="1575"/>
      <c r="T21" s="1555"/>
      <c r="U21" s="1574"/>
      <c r="V21" s="196">
        <v>2</v>
      </c>
      <c r="W21" s="1556"/>
      <c r="X21" s="197" t="s">
        <v>389</v>
      </c>
      <c r="Y21" s="165" t="s">
        <v>390</v>
      </c>
      <c r="Z21" s="200" t="s">
        <v>391</v>
      </c>
      <c r="AA21" s="165" t="s">
        <v>392</v>
      </c>
      <c r="AB21" s="165" t="s">
        <v>393</v>
      </c>
      <c r="AC21" s="166" t="s">
        <v>394</v>
      </c>
      <c r="AD21" s="196" t="s">
        <v>305</v>
      </c>
      <c r="AE21" s="196" t="str">
        <f>IF(OR(AD21="Preventivo",AD21="Detectivo"),"Probabilidad",IF(AD21="Correctivo","Impacto",""))</f>
        <v>Impacto</v>
      </c>
      <c r="AF21" s="196" t="s">
        <v>173</v>
      </c>
      <c r="AG21" s="196" t="str">
        <f>IF(AND(AD21="Preventivo",AF21="Automático"),"50%",IF(AND(AD21="Preventivo",AF21="Manual"),"40%",IF(AND(AD21="Detectivo",AF21="Automático"),"40%",IF(AND(AD21="Detectivo",AF21="Manual"),"30%",IF(AND(AD21="Correctivo",AF21="Automático"),"35%",IF(AND(AD21="Correctivo",AF21="Manual"),"25%",""))))))</f>
        <v>25%</v>
      </c>
      <c r="AH21" s="196" t="s">
        <v>174</v>
      </c>
      <c r="AI21" s="196" t="s">
        <v>175</v>
      </c>
      <c r="AJ21" s="196" t="s">
        <v>176</v>
      </c>
      <c r="AK21" s="198">
        <v>0.42</v>
      </c>
      <c r="AL21" s="198">
        <f t="shared" ref="AL21" si="0">+AK21</f>
        <v>0.42</v>
      </c>
      <c r="AM21" s="199" t="str">
        <f>IFERROR(IF(AK21="","",IF(AK21&lt;=0.2,"Muy Baja",IF(AK21&lt;=0.4,"Baja",IF(AK21&lt;=0.6,"Media",IF(AK21&lt;=0.8,"Alta","Muy Alta"))))),"")</f>
        <v>Media</v>
      </c>
      <c r="AN21" s="164">
        <f>IF(AE21='FORMULAS '!$G$60,S20-(S20*AG21),S20)</f>
        <v>0.60000000000000009</v>
      </c>
      <c r="AO21" s="164">
        <f t="shared" ref="AO21" si="1">+AN21</f>
        <v>0.60000000000000009</v>
      </c>
      <c r="AP21" s="205" t="s">
        <v>204</v>
      </c>
      <c r="AQ21" s="174" t="s">
        <v>204</v>
      </c>
      <c r="AR21" s="1574"/>
      <c r="AS21" s="1556"/>
      <c r="AT21" s="1556"/>
      <c r="AU21" s="1556"/>
      <c r="AV21" s="1556"/>
      <c r="AW21" s="1552"/>
      <c r="AX21" s="83"/>
    </row>
    <row r="22" spans="1:50" ht="76.5" customHeight="1">
      <c r="A22" s="138"/>
      <c r="B22" s="139"/>
      <c r="C22" s="140"/>
      <c r="D22" s="140"/>
      <c r="E22" s="140"/>
      <c r="F22" s="140"/>
      <c r="G22" s="140"/>
      <c r="H22" s="140"/>
      <c r="I22" s="141"/>
      <c r="J22" s="142"/>
      <c r="K22" s="137"/>
      <c r="L22" s="141"/>
      <c r="M22" s="140"/>
      <c r="N22" s="137"/>
      <c r="O22" s="141"/>
      <c r="P22" s="143"/>
      <c r="Q22" s="137"/>
      <c r="R22" s="141"/>
      <c r="S22" s="137"/>
      <c r="T22" s="141"/>
      <c r="U22" s="144"/>
      <c r="V22" s="138"/>
      <c r="W22" s="138"/>
      <c r="X22" s="138"/>
      <c r="Y22" s="138"/>
      <c r="Z22" s="138"/>
      <c r="AA22" s="138"/>
      <c r="AB22" s="136"/>
      <c r="AC22" s="136"/>
    </row>
    <row r="23" spans="1:50" ht="76.5" customHeight="1">
      <c r="A23" s="138"/>
      <c r="B23" s="139"/>
      <c r="C23" s="140"/>
      <c r="D23" s="140"/>
      <c r="E23" s="140"/>
      <c r="F23" s="140"/>
      <c r="G23" s="140"/>
      <c r="H23" s="140"/>
      <c r="I23" s="141"/>
      <c r="J23" s="142"/>
      <c r="K23" s="137"/>
      <c r="L23" s="141"/>
      <c r="M23" s="140"/>
      <c r="N23" s="137"/>
      <c r="O23" s="141"/>
      <c r="P23" s="143"/>
      <c r="Q23" s="137"/>
      <c r="R23" s="141"/>
      <c r="S23" s="137"/>
      <c r="T23" s="141"/>
      <c r="U23" s="144"/>
      <c r="V23" s="138"/>
      <c r="W23" s="138"/>
      <c r="X23" s="138"/>
      <c r="Y23" s="138"/>
      <c r="Z23" s="138"/>
      <c r="AA23" s="138"/>
      <c r="AB23" s="136"/>
      <c r="AC23" s="136"/>
    </row>
    <row r="24" spans="1:50" ht="30" customHeight="1">
      <c r="A24" s="138"/>
      <c r="B24" s="1569" t="s">
        <v>227</v>
      </c>
      <c r="C24" s="1569"/>
      <c r="D24" s="1569"/>
      <c r="E24" s="1569"/>
      <c r="F24" s="138"/>
      <c r="G24" s="138"/>
      <c r="H24" s="138"/>
      <c r="I24" s="138"/>
      <c r="J24" s="138"/>
      <c r="K24" s="138"/>
      <c r="L24" s="138"/>
      <c r="M24" s="138"/>
      <c r="N24" s="138"/>
      <c r="O24" s="138"/>
      <c r="P24" s="138"/>
      <c r="Q24" s="138"/>
      <c r="R24" s="138"/>
      <c r="S24" s="138"/>
      <c r="T24" s="138"/>
      <c r="U24" s="1570" t="str">
        <f>IFERROR(IF(OR(AND(L24="Muy Baja",T24="Leve"),AND(L24="Muy Baja",T24="Menor"),AND(L24="Baja",T24="Leve")),"BAJO",IF(OR(AND(L24="Muy baja",T24="Moderado"),AND(L24="Baja",T24="Menor"),AND(L24="Baja",T24="Moderado"),AND(L24="Media",T24="Leve"),AND(L24="Media",T24="Menor"),AND(L24="Media",T24="Moderado"),AND(L24="Alta",T24="Leve"),AND(L24="Alta",T24="Menor")),"MODERADO",IF(OR(AND(L24="Muy Baja",T24="Mayor"),AND(L24="Baja",T24="Mayor"),AND(L24="Media",T24="Mayor"),AND(L24="Alta",T24="Moderado"),AND(L24="Alta",T24="Mayor"),AND(L24="Muy Alta",T24="Leve"),AND(L24="Muy Alta",T24="Menor"),AND(L24="Muy Alta",T24="Moderado"),AND(L24="Muy Alta",T24="Mayor")),"ALTO",IF(OR(AND(L24="Muy Baja",T24="Catastrófico"),AND(L24="Baja",T24="Catastrófico"),AND(L24="Media",T24="Catastrófico"),AND(L24="Alta",T24="Catastrófico"),AND(L24="Muy Alta",T24="Catastrófico")),"EXTREMO","")))),"")</f>
        <v/>
      </c>
      <c r="V24" s="138"/>
      <c r="W24" s="138"/>
      <c r="X24" s="138"/>
      <c r="Y24" s="138"/>
      <c r="Z24" s="136"/>
      <c r="AA24" s="136"/>
    </row>
    <row r="25" spans="1:50" ht="33.75" customHeight="1">
      <c r="A25" s="83"/>
      <c r="B25" s="414" t="s">
        <v>228</v>
      </c>
      <c r="C25" s="1571" t="s">
        <v>229</v>
      </c>
      <c r="D25" s="1572"/>
      <c r="E25" s="1573"/>
      <c r="F25" s="83"/>
      <c r="G25" s="83"/>
      <c r="H25" s="83"/>
      <c r="I25" s="83"/>
      <c r="J25" s="83"/>
      <c r="K25" s="83"/>
      <c r="L25" s="83"/>
      <c r="M25" s="83"/>
      <c r="N25" s="83"/>
      <c r="O25" s="83"/>
      <c r="P25" s="83"/>
      <c r="Q25" s="83"/>
      <c r="R25" s="83"/>
      <c r="S25" s="83"/>
      <c r="T25" s="83"/>
      <c r="U25" s="1570"/>
      <c r="V25" s="83"/>
      <c r="W25" s="83"/>
      <c r="X25" s="83"/>
      <c r="Y25" s="83"/>
    </row>
    <row r="26" spans="1:50" ht="204.75" customHeight="1">
      <c r="A26" s="83"/>
      <c r="B26" s="415" t="s">
        <v>295</v>
      </c>
      <c r="C26" s="1558" t="s">
        <v>395</v>
      </c>
      <c r="D26" s="1559"/>
      <c r="E26" s="1560"/>
      <c r="F26" s="83"/>
      <c r="G26" s="145" t="s">
        <v>396</v>
      </c>
      <c r="H26" s="83"/>
      <c r="I26" s="83"/>
      <c r="J26" s="83"/>
      <c r="K26" s="83"/>
      <c r="L26" s="83"/>
      <c r="M26" s="83"/>
      <c r="N26" s="83"/>
      <c r="O26" s="83"/>
      <c r="P26" s="83"/>
      <c r="Q26" s="83"/>
      <c r="R26" s="83"/>
      <c r="S26" s="83"/>
      <c r="T26" s="83"/>
      <c r="U26" s="83"/>
      <c r="V26" s="83"/>
      <c r="W26" s="83"/>
      <c r="X26" s="83"/>
      <c r="Y26" s="83"/>
    </row>
    <row r="27" spans="1:50" ht="28.5" customHeight="1">
      <c r="A27" s="83"/>
      <c r="B27" s="146"/>
      <c r="C27" s="1561"/>
      <c r="D27" s="1562"/>
      <c r="E27" s="1563"/>
      <c r="F27" s="83"/>
      <c r="G27" s="83"/>
      <c r="H27" s="83"/>
      <c r="I27" s="83"/>
      <c r="J27" s="83"/>
      <c r="K27" s="83"/>
      <c r="L27" s="83"/>
      <c r="M27" s="83"/>
      <c r="N27" s="83"/>
      <c r="O27" s="83"/>
      <c r="P27" s="83"/>
      <c r="Q27" s="83"/>
      <c r="R27" s="83"/>
      <c r="S27" s="83"/>
      <c r="T27" s="83"/>
      <c r="U27" s="83"/>
      <c r="V27" s="83"/>
      <c r="W27" s="83"/>
      <c r="X27" s="83"/>
      <c r="Y27" s="83"/>
    </row>
    <row r="28" spans="1:50">
      <c r="A28" s="83"/>
      <c r="B28" s="83"/>
      <c r="C28" s="83"/>
      <c r="D28" s="83"/>
      <c r="E28" s="83"/>
      <c r="F28" s="83"/>
      <c r="G28" s="83"/>
      <c r="H28" s="83"/>
      <c r="I28" s="83"/>
      <c r="J28" s="83"/>
      <c r="K28" s="83"/>
      <c r="L28" s="83"/>
      <c r="M28" s="83"/>
      <c r="N28" s="83"/>
      <c r="O28" s="83"/>
      <c r="P28" s="83"/>
      <c r="Q28" s="83"/>
      <c r="R28" s="83"/>
      <c r="S28" s="83"/>
      <c r="T28" s="83"/>
      <c r="U28" s="83"/>
      <c r="V28" s="83"/>
      <c r="W28" s="83"/>
      <c r="X28" s="83"/>
      <c r="Y28" s="83"/>
    </row>
    <row r="29" spans="1:50">
      <c r="A29" s="83"/>
      <c r="B29" s="83"/>
      <c r="C29" s="83"/>
      <c r="D29" s="83"/>
      <c r="E29" s="83"/>
      <c r="F29" s="83"/>
      <c r="G29" s="83"/>
      <c r="H29" s="83"/>
      <c r="I29" s="83"/>
    </row>
    <row r="30" spans="1:50">
      <c r="A30" s="83"/>
      <c r="B30" s="83"/>
      <c r="C30" s="83"/>
      <c r="D30" s="83"/>
      <c r="E30" s="83"/>
      <c r="F30" s="83"/>
      <c r="G30" s="83"/>
      <c r="H30" s="83"/>
      <c r="I30" s="83"/>
    </row>
    <row r="31" spans="1:50">
      <c r="A31" s="83"/>
      <c r="B31" s="83"/>
      <c r="C31" s="83"/>
      <c r="D31" s="83"/>
      <c r="E31" s="83"/>
      <c r="F31" s="83"/>
      <c r="G31" s="83"/>
      <c r="H31" s="83"/>
      <c r="I31" s="83"/>
    </row>
    <row r="32" spans="1:50">
      <c r="A32" s="83"/>
      <c r="B32" s="83"/>
      <c r="C32" s="83"/>
      <c r="D32" s="83"/>
      <c r="E32" s="83"/>
      <c r="F32" s="83"/>
      <c r="G32" s="83"/>
      <c r="H32" s="83"/>
      <c r="I32" s="83"/>
    </row>
    <row r="33" spans="1:16">
      <c r="A33" s="83"/>
      <c r="B33" s="83"/>
      <c r="C33" s="83"/>
      <c r="D33" s="83"/>
      <c r="E33" s="83"/>
      <c r="F33" s="83"/>
      <c r="G33" s="83"/>
      <c r="H33" s="83"/>
      <c r="I33" s="83"/>
    </row>
    <row r="34" spans="1:16">
      <c r="A34" s="83"/>
      <c r="B34" s="83"/>
      <c r="C34" s="83"/>
      <c r="D34" s="83"/>
      <c r="E34" s="83"/>
      <c r="F34" s="83"/>
      <c r="G34" s="83"/>
      <c r="H34" s="83"/>
      <c r="I34" s="83"/>
    </row>
    <row r="35" spans="1:16">
      <c r="A35" s="83"/>
      <c r="B35" s="83"/>
      <c r="C35" s="83"/>
      <c r="D35" s="83"/>
      <c r="E35" s="83"/>
      <c r="F35" s="83"/>
      <c r="G35" s="83"/>
      <c r="H35" s="83"/>
      <c r="I35" s="83"/>
    </row>
    <row r="36" spans="1:16" ht="23.25">
      <c r="A36" s="209"/>
      <c r="B36" s="83"/>
      <c r="C36" s="83"/>
      <c r="D36" s="83"/>
      <c r="E36" s="83"/>
      <c r="F36" s="83"/>
      <c r="G36" s="83"/>
      <c r="H36" s="83"/>
    </row>
    <row r="37" spans="1:16" ht="23.25">
      <c r="A37" s="209"/>
      <c r="B37" s="83"/>
      <c r="C37" s="83"/>
      <c r="D37" s="83"/>
      <c r="E37" s="83"/>
      <c r="F37" s="83"/>
      <c r="G37" s="83"/>
      <c r="H37" s="83"/>
      <c r="I37" s="83"/>
      <c r="J37" s="83"/>
    </row>
    <row r="38" spans="1:16">
      <c r="B38" s="83"/>
      <c r="C38" s="83"/>
      <c r="D38" s="83"/>
      <c r="E38" s="83"/>
      <c r="F38" s="83"/>
      <c r="G38" s="83"/>
      <c r="H38" s="83"/>
    </row>
    <row r="39" spans="1:16" ht="25.5">
      <c r="A39" s="83"/>
      <c r="B39" s="1564" t="s">
        <v>234</v>
      </c>
      <c r="C39" s="1564"/>
      <c r="D39" s="1564"/>
      <c r="E39" s="1564"/>
      <c r="F39" s="1564"/>
      <c r="G39" s="78"/>
      <c r="H39" s="78"/>
      <c r="I39" s="78"/>
      <c r="J39" s="78"/>
      <c r="K39" s="210" t="s">
        <v>235</v>
      </c>
      <c r="L39" s="134"/>
      <c r="M39" s="135"/>
      <c r="N39" s="135"/>
      <c r="O39" s="135"/>
      <c r="P39" s="135"/>
    </row>
    <row r="40" spans="1:16" ht="15.75">
      <c r="A40" s="83"/>
      <c r="B40" s="78"/>
      <c r="C40" s="78"/>
      <c r="D40" s="78"/>
      <c r="E40" s="78"/>
      <c r="F40" s="78"/>
      <c r="G40" s="78"/>
      <c r="H40" s="78"/>
      <c r="I40" s="78"/>
      <c r="J40" s="78"/>
      <c r="K40" s="78"/>
      <c r="L40" s="78"/>
      <c r="M40" s="78"/>
      <c r="N40" s="78"/>
      <c r="O40" s="78"/>
      <c r="P40" s="78"/>
    </row>
    <row r="41" spans="1:16" ht="59.25" customHeight="1">
      <c r="A41" s="83"/>
      <c r="B41" s="80"/>
      <c r="C41" s="88" t="s">
        <v>236</v>
      </c>
      <c r="D41" s="88" t="s">
        <v>237</v>
      </c>
      <c r="E41" s="94" t="s">
        <v>238</v>
      </c>
      <c r="F41" s="94" t="s">
        <v>239</v>
      </c>
      <c r="G41" s="83"/>
      <c r="H41" s="1233"/>
      <c r="I41" s="78"/>
      <c r="J41" s="78"/>
      <c r="K41" s="87"/>
      <c r="L41" s="87"/>
      <c r="M41" s="88" t="s">
        <v>240</v>
      </c>
      <c r="N41" s="88" t="s">
        <v>241</v>
      </c>
      <c r="O41" s="86"/>
    </row>
    <row r="42" spans="1:16" ht="72.75" customHeight="1">
      <c r="A42" s="83"/>
      <c r="B42" s="89" t="s">
        <v>242</v>
      </c>
      <c r="C42" s="112" t="s">
        <v>243</v>
      </c>
      <c r="D42" s="95">
        <v>0.2</v>
      </c>
      <c r="E42" s="96">
        <v>0</v>
      </c>
      <c r="F42" s="96">
        <v>2</v>
      </c>
      <c r="G42" s="83"/>
      <c r="H42" s="1233"/>
      <c r="I42" s="78"/>
      <c r="J42" s="78"/>
      <c r="K42" s="97" t="s">
        <v>244</v>
      </c>
      <c r="L42" s="98">
        <v>0.2</v>
      </c>
      <c r="M42" s="99" t="s">
        <v>245</v>
      </c>
      <c r="N42" s="110" t="s">
        <v>246</v>
      </c>
      <c r="O42" s="84"/>
    </row>
    <row r="43" spans="1:16" ht="84" customHeight="1">
      <c r="A43" s="83"/>
      <c r="B43" s="90" t="s">
        <v>247</v>
      </c>
      <c r="C43" s="112" t="s">
        <v>158</v>
      </c>
      <c r="D43" s="95">
        <v>0.4</v>
      </c>
      <c r="E43" s="96">
        <v>3</v>
      </c>
      <c r="F43" s="96">
        <v>24</v>
      </c>
      <c r="G43" s="83"/>
      <c r="H43" s="1233"/>
      <c r="I43" s="78"/>
      <c r="J43" s="78"/>
      <c r="K43" s="100" t="s">
        <v>162</v>
      </c>
      <c r="L43" s="101">
        <v>0.4</v>
      </c>
      <c r="M43" s="102" t="s">
        <v>248</v>
      </c>
      <c r="N43" s="111" t="s">
        <v>161</v>
      </c>
      <c r="O43" s="85"/>
    </row>
    <row r="44" spans="1:16" ht="57" customHeight="1">
      <c r="A44" s="83"/>
      <c r="B44" s="91" t="s">
        <v>249</v>
      </c>
      <c r="C44" s="112" t="s">
        <v>250</v>
      </c>
      <c r="D44" s="95">
        <v>0.6</v>
      </c>
      <c r="E44" s="96">
        <v>25</v>
      </c>
      <c r="F44" s="96">
        <v>500</v>
      </c>
      <c r="G44" s="83"/>
      <c r="H44" s="1233"/>
      <c r="I44" s="78"/>
      <c r="J44" s="78"/>
      <c r="K44" s="103" t="s">
        <v>251</v>
      </c>
      <c r="L44" s="104">
        <v>0.6</v>
      </c>
      <c r="M44" s="99" t="s">
        <v>252</v>
      </c>
      <c r="N44" s="81" t="s">
        <v>203</v>
      </c>
      <c r="O44" s="84"/>
    </row>
    <row r="45" spans="1:16" ht="67.5" customHeight="1">
      <c r="A45" s="83"/>
      <c r="B45" s="92" t="s">
        <v>253</v>
      </c>
      <c r="C45" s="112" t="s">
        <v>201</v>
      </c>
      <c r="D45" s="95">
        <v>0.8</v>
      </c>
      <c r="E45" s="96">
        <v>501</v>
      </c>
      <c r="F45" s="96">
        <v>5000</v>
      </c>
      <c r="G45" s="83"/>
      <c r="H45" s="1233"/>
      <c r="I45" s="78"/>
      <c r="J45" s="78"/>
      <c r="K45" s="105" t="s">
        <v>254</v>
      </c>
      <c r="L45" s="106">
        <v>0.8</v>
      </c>
      <c r="M45" s="99" t="s">
        <v>255</v>
      </c>
      <c r="N45" s="111" t="s">
        <v>256</v>
      </c>
      <c r="O45" s="84"/>
    </row>
    <row r="46" spans="1:16" ht="76.5" customHeight="1">
      <c r="A46" s="83"/>
      <c r="B46" s="93" t="s">
        <v>257</v>
      </c>
      <c r="C46" s="112" t="s">
        <v>258</v>
      </c>
      <c r="D46" s="95">
        <v>1</v>
      </c>
      <c r="E46" s="96">
        <v>5001</v>
      </c>
      <c r="F46" s="96"/>
      <c r="G46" s="83"/>
      <c r="H46" s="1233"/>
      <c r="I46" s="78"/>
      <c r="J46" s="78"/>
      <c r="K46" s="107" t="s">
        <v>259</v>
      </c>
      <c r="L46" s="108">
        <v>1</v>
      </c>
      <c r="M46" s="99" t="s">
        <v>260</v>
      </c>
      <c r="N46" s="81" t="s">
        <v>261</v>
      </c>
      <c r="O46" s="84"/>
    </row>
    <row r="47" spans="1:16" ht="16.5" thickBot="1">
      <c r="A47" s="83"/>
      <c r="B47" s="78"/>
      <c r="C47" s="78"/>
      <c r="D47" s="78"/>
      <c r="E47" s="78"/>
      <c r="F47" s="78"/>
      <c r="G47" s="78"/>
      <c r="H47" s="78"/>
      <c r="I47" s="78"/>
      <c r="J47" s="78"/>
      <c r="K47" s="109"/>
      <c r="L47" s="109"/>
      <c r="M47" s="113" t="s">
        <v>160</v>
      </c>
      <c r="N47" s="114" t="s">
        <v>160</v>
      </c>
      <c r="O47" s="82"/>
      <c r="P47" s="82"/>
    </row>
    <row r="48" spans="1:16" ht="15.75">
      <c r="A48" s="83"/>
      <c r="B48" s="1234"/>
      <c r="C48" s="1235"/>
      <c r="D48" s="1235"/>
      <c r="E48" s="1235"/>
      <c r="F48" s="1235"/>
      <c r="G48" s="1235"/>
      <c r="H48" s="1235"/>
      <c r="I48" s="1235"/>
      <c r="J48" s="78"/>
      <c r="K48" s="79"/>
      <c r="L48" s="79"/>
      <c r="M48" s="79"/>
      <c r="N48" s="79"/>
      <c r="O48" s="79"/>
      <c r="P48" s="79"/>
    </row>
    <row r="49" spans="1:13">
      <c r="A49" s="83"/>
      <c r="B49" s="83"/>
      <c r="C49" s="83"/>
      <c r="D49" s="83"/>
      <c r="E49" s="83"/>
      <c r="F49" s="83"/>
      <c r="G49" s="83"/>
      <c r="H49" s="83"/>
      <c r="I49" s="83"/>
    </row>
    <row r="50" spans="1:13" ht="32.25" customHeight="1">
      <c r="A50" s="83"/>
      <c r="B50" s="83"/>
      <c r="C50" s="83"/>
      <c r="D50" s="83"/>
      <c r="E50" s="83"/>
      <c r="F50" s="83"/>
      <c r="G50" s="83"/>
      <c r="H50" s="83"/>
      <c r="I50" s="83"/>
      <c r="J50" s="83"/>
      <c r="K50" s="83"/>
      <c r="L50" s="83"/>
      <c r="M50" s="83"/>
    </row>
    <row r="51" spans="1:13" ht="15" thickBot="1">
      <c r="A51" s="83"/>
      <c r="J51" s="83"/>
      <c r="K51" s="83"/>
      <c r="L51" s="83"/>
      <c r="M51" s="83"/>
    </row>
    <row r="52" spans="1:13" ht="24.95" customHeight="1">
      <c r="A52" s="83"/>
      <c r="B52" s="115"/>
      <c r="C52" s="115"/>
      <c r="D52" s="116"/>
      <c r="E52" s="1482" t="s">
        <v>262</v>
      </c>
      <c r="F52" s="1482"/>
      <c r="G52" s="1482"/>
      <c r="H52" s="1482"/>
      <c r="I52" s="1483"/>
      <c r="J52" s="83"/>
      <c r="K52" s="83"/>
      <c r="L52" s="83"/>
      <c r="M52" s="83"/>
    </row>
    <row r="53" spans="1:13" ht="24.95" customHeight="1">
      <c r="A53" s="83"/>
      <c r="B53" s="117"/>
      <c r="C53" s="117"/>
      <c r="D53" s="118"/>
      <c r="E53" s="119">
        <v>0.2</v>
      </c>
      <c r="F53" s="119">
        <v>0.4</v>
      </c>
      <c r="G53" s="119">
        <v>0.6</v>
      </c>
      <c r="H53" s="119">
        <v>0.8</v>
      </c>
      <c r="I53" s="120">
        <v>1</v>
      </c>
      <c r="J53" s="83"/>
      <c r="K53" s="83"/>
      <c r="L53" s="83"/>
      <c r="M53" s="83"/>
    </row>
    <row r="54" spans="1:13" ht="24.95" customHeight="1">
      <c r="A54" s="83"/>
      <c r="B54" s="117"/>
      <c r="C54" s="117"/>
      <c r="D54" s="121"/>
      <c r="E54" s="122" t="s">
        <v>263</v>
      </c>
      <c r="F54" s="122" t="s">
        <v>162</v>
      </c>
      <c r="G54" s="122" t="s">
        <v>204</v>
      </c>
      <c r="H54" s="122" t="s">
        <v>264</v>
      </c>
      <c r="I54" s="203" t="s">
        <v>259</v>
      </c>
      <c r="J54" s="83"/>
      <c r="K54" s="83"/>
      <c r="L54" s="83"/>
      <c r="M54" s="83"/>
    </row>
    <row r="55" spans="1:13" ht="24.95" customHeight="1">
      <c r="A55" s="83"/>
      <c r="B55" s="1484" t="s">
        <v>237</v>
      </c>
      <c r="C55" s="123">
        <v>1</v>
      </c>
      <c r="D55" s="122" t="s">
        <v>257</v>
      </c>
      <c r="E55" s="124" t="s">
        <v>265</v>
      </c>
      <c r="F55" s="124" t="s">
        <v>265</v>
      </c>
      <c r="G55" s="124" t="s">
        <v>265</v>
      </c>
      <c r="H55" s="124" t="s">
        <v>265</v>
      </c>
      <c r="I55" s="125" t="s">
        <v>266</v>
      </c>
      <c r="J55" s="83"/>
      <c r="K55" s="83"/>
      <c r="L55" s="83"/>
      <c r="M55" s="83"/>
    </row>
    <row r="56" spans="1:13" ht="24.95" customHeight="1">
      <c r="A56" s="83"/>
      <c r="B56" s="1484"/>
      <c r="C56" s="123">
        <v>0.8</v>
      </c>
      <c r="D56" s="122" t="s">
        <v>253</v>
      </c>
      <c r="E56" s="126" t="s">
        <v>204</v>
      </c>
      <c r="F56" s="126" t="s">
        <v>204</v>
      </c>
      <c r="G56" s="124" t="s">
        <v>265</v>
      </c>
      <c r="H56" s="124" t="s">
        <v>265</v>
      </c>
      <c r="I56" s="125" t="s">
        <v>266</v>
      </c>
      <c r="J56" s="83"/>
      <c r="K56" s="83"/>
      <c r="L56" s="83"/>
      <c r="M56" s="83"/>
    </row>
    <row r="57" spans="1:13" ht="24.95" customHeight="1">
      <c r="A57" s="83"/>
      <c r="B57" s="1484"/>
      <c r="C57" s="123">
        <v>0.6</v>
      </c>
      <c r="D57" s="122" t="s">
        <v>249</v>
      </c>
      <c r="E57" s="126" t="s">
        <v>204</v>
      </c>
      <c r="F57" s="126" t="s">
        <v>204</v>
      </c>
      <c r="G57" s="126" t="s">
        <v>204</v>
      </c>
      <c r="H57" s="124" t="s">
        <v>265</v>
      </c>
      <c r="I57" s="125" t="s">
        <v>266</v>
      </c>
      <c r="J57" s="83"/>
      <c r="K57" s="83"/>
      <c r="L57" s="83"/>
      <c r="M57" s="83"/>
    </row>
    <row r="58" spans="1:13" ht="24.95" customHeight="1">
      <c r="A58" s="83"/>
      <c r="B58" s="1484"/>
      <c r="C58" s="123">
        <v>0.4</v>
      </c>
      <c r="D58" s="204" t="s">
        <v>247</v>
      </c>
      <c r="E58" s="127" t="s">
        <v>177</v>
      </c>
      <c r="F58" s="126" t="s">
        <v>204</v>
      </c>
      <c r="G58" s="126" t="s">
        <v>204</v>
      </c>
      <c r="H58" s="124" t="s">
        <v>265</v>
      </c>
      <c r="I58" s="125" t="s">
        <v>266</v>
      </c>
      <c r="J58" s="83"/>
      <c r="K58" s="83"/>
      <c r="L58" s="83"/>
      <c r="M58" s="83"/>
    </row>
    <row r="59" spans="1:13" ht="24.95" customHeight="1" thickBot="1">
      <c r="B59" s="1485"/>
      <c r="C59" s="128">
        <v>0.2</v>
      </c>
      <c r="D59" s="129" t="s">
        <v>242</v>
      </c>
      <c r="E59" s="130" t="s">
        <v>177</v>
      </c>
      <c r="F59" s="130" t="s">
        <v>177</v>
      </c>
      <c r="G59" s="131" t="s">
        <v>204</v>
      </c>
      <c r="H59" s="132" t="s">
        <v>265</v>
      </c>
      <c r="I59" s="133" t="s">
        <v>266</v>
      </c>
    </row>
  </sheetData>
  <mergeCells count="67">
    <mergeCell ref="B6:C9"/>
    <mergeCell ref="D6:G7"/>
    <mergeCell ref="D8:G9"/>
    <mergeCell ref="B14:E14"/>
    <mergeCell ref="B15:E15"/>
    <mergeCell ref="B17:B19"/>
    <mergeCell ref="C17:C19"/>
    <mergeCell ref="D17:D19"/>
    <mergeCell ref="E17:G18"/>
    <mergeCell ref="G20:G21"/>
    <mergeCell ref="E20:E21"/>
    <mergeCell ref="F20:F21"/>
    <mergeCell ref="B20:B21"/>
    <mergeCell ref="AV17:AV19"/>
    <mergeCell ref="AW17:AW19"/>
    <mergeCell ref="I18:L18"/>
    <mergeCell ref="M18:T18"/>
    <mergeCell ref="W18:W19"/>
    <mergeCell ref="X18:X19"/>
    <mergeCell ref="Y18:Y19"/>
    <mergeCell ref="I17:T17"/>
    <mergeCell ref="U17:U19"/>
    <mergeCell ref="V17:V19"/>
    <mergeCell ref="W17:AJ17"/>
    <mergeCell ref="AK17:AR18"/>
    <mergeCell ref="Z18:Z19"/>
    <mergeCell ref="AA18:AA19"/>
    <mergeCell ref="AB18:AB19"/>
    <mergeCell ref="AU17:AU19"/>
    <mergeCell ref="H17:H19"/>
    <mergeCell ref="U20:U21"/>
    <mergeCell ref="W20:W21"/>
    <mergeCell ref="AD18:AD19"/>
    <mergeCell ref="AE18:AE19"/>
    <mergeCell ref="AC18:AC19"/>
    <mergeCell ref="AF18:AJ18"/>
    <mergeCell ref="AS17:AS19"/>
    <mergeCell ref="AT17:AT19"/>
    <mergeCell ref="B24:E24"/>
    <mergeCell ref="U24:U25"/>
    <mergeCell ref="C25:E25"/>
    <mergeCell ref="AR20:AR21"/>
    <mergeCell ref="S20:S21"/>
    <mergeCell ref="T20:T21"/>
    <mergeCell ref="I20:I21"/>
    <mergeCell ref="J20:J21"/>
    <mergeCell ref="K20:K21"/>
    <mergeCell ref="L20:L21"/>
    <mergeCell ref="H20:H21"/>
    <mergeCell ref="C20:C21"/>
    <mergeCell ref="D20:D21"/>
    <mergeCell ref="C26:E26"/>
    <mergeCell ref="C27:E27"/>
    <mergeCell ref="B39:F39"/>
    <mergeCell ref="E52:I52"/>
    <mergeCell ref="B55:B59"/>
    <mergeCell ref="AW20:AW21"/>
    <mergeCell ref="M20:M21"/>
    <mergeCell ref="N20:N21"/>
    <mergeCell ref="O20:O21"/>
    <mergeCell ref="P20:P21"/>
    <mergeCell ref="Q20:Q21"/>
    <mergeCell ref="R20:R21"/>
    <mergeCell ref="AS20:AS21"/>
    <mergeCell ref="AT20:AT21"/>
    <mergeCell ref="AU20:AU21"/>
    <mergeCell ref="AV20:AV21"/>
  </mergeCells>
  <conditionalFormatting sqref="L20 L22:L23">
    <cfRule type="containsText" dxfId="741" priority="67" operator="containsText" text="MEDIA">
      <formula>NOT(ISERROR(SEARCH("MEDIA",L20)))</formula>
    </cfRule>
    <cfRule type="containsText" dxfId="740" priority="62" operator="containsText" text="MUY ALTA">
      <formula>NOT(ISERROR(SEARCH("MUY ALTA",L20)))</formula>
    </cfRule>
    <cfRule type="containsText" dxfId="739" priority="61" operator="containsText" text="MUY BAJA">
      <formula>NOT(ISERROR(SEARCH("MUY BAJA",L20)))</formula>
    </cfRule>
    <cfRule type="containsText" dxfId="738" priority="63" operator="containsText" text="MUY ALTA ">
      <formula>NOT(ISERROR(SEARCH("MUY ALTA ",L20)))</formula>
    </cfRule>
    <cfRule type="containsText" dxfId="737" priority="64" operator="containsText" text="ALTA">
      <formula>NOT(ISERROR(SEARCH("ALTA",L20)))</formula>
    </cfRule>
    <cfRule type="containsText" dxfId="736" priority="65" operator="containsText" text="BAJA">
      <formula>NOT(ISERROR(SEARCH("BAJA",L20)))</formula>
    </cfRule>
    <cfRule type="containsText" dxfId="735" priority="66" operator="containsText" text="MUY BAJA">
      <formula>NOT(ISERROR(SEARCH("MUY BAJA",L20)))</formula>
    </cfRule>
  </conditionalFormatting>
  <conditionalFormatting sqref="O20 R20 O22:O23 R22:R23">
    <cfRule type="containsBlanks" dxfId="734" priority="49">
      <formula>LEN(TRIM(O20))=0</formula>
    </cfRule>
    <cfRule type="containsText" dxfId="733" priority="59" operator="containsText" text="MENOR">
      <formula>NOT(ISERROR(SEARCH("MENOR",O20)))</formula>
    </cfRule>
    <cfRule type="containsText" dxfId="732" priority="58" operator="containsText" text="MODERADO">
      <formula>NOT(ISERROR(SEARCH("MODERADO",O20)))</formula>
    </cfRule>
    <cfRule type="containsText" dxfId="731" priority="56" operator="containsText" text="CATASTROFICO">
      <formula>NOT(ISERROR(SEARCH("CATASTROFICO",O20)))</formula>
    </cfRule>
    <cfRule type="containsText" dxfId="730" priority="55" operator="containsText" text="CATASTRÓFICO">
      <formula>NOT(ISERROR(SEARCH("CATASTRÓFICO",O20)))</formula>
    </cfRule>
    <cfRule type="containsText" dxfId="729" priority="60" operator="containsText" text="LEVE">
      <formula>NOT(ISERROR(SEARCH("LEVE",O20)))</formula>
    </cfRule>
    <cfRule type="containsText" dxfId="728" priority="57" operator="containsText" text="MAYOR">
      <formula>NOT(ISERROR(SEARCH("MAYOR",O20)))</formula>
    </cfRule>
  </conditionalFormatting>
  <conditionalFormatting sqref="T20 T22:T23">
    <cfRule type="containsText" dxfId="727" priority="53" operator="containsText" text="MENOR">
      <formula>NOT(ISERROR(SEARCH("MENOR",T20)))</formula>
    </cfRule>
    <cfRule type="containsText" dxfId="726" priority="52" operator="containsText" text="MODERADO">
      <formula>NOT(ISERROR(SEARCH("MODERADO",T20)))</formula>
    </cfRule>
    <cfRule type="containsText" dxfId="725" priority="50" operator="containsText" text="CATASTRÓFICO">
      <formula>NOT(ISERROR(SEARCH("CATASTRÓFICO",T20)))</formula>
    </cfRule>
    <cfRule type="containsText" dxfId="724" priority="54" operator="containsText" text="LEVE">
      <formula>NOT(ISERROR(SEARCH("LEVE",T20)))</formula>
    </cfRule>
    <cfRule type="containsText" dxfId="723" priority="51" operator="containsText" text="MAYOR">
      <formula>NOT(ISERROR(SEARCH("MAYOR",T20)))</formula>
    </cfRule>
  </conditionalFormatting>
  <conditionalFormatting sqref="U20">
    <cfRule type="containsText" dxfId="722" priority="23" operator="containsText" text="BAJO">
      <formula>NOT(ISERROR(SEARCH("BAJO",U20)))</formula>
    </cfRule>
    <cfRule type="containsText" dxfId="721" priority="20" operator="containsText" text="EXTREMO">
      <formula>NOT(ISERROR(SEARCH("EXTREMO",U20)))</formula>
    </cfRule>
    <cfRule type="containsText" dxfId="720" priority="21" operator="containsText" text="ALTO">
      <formula>NOT(ISERROR(SEARCH("ALTO",U20)))</formula>
    </cfRule>
    <cfRule type="containsText" dxfId="719" priority="22" operator="containsText" text="MODERADO">
      <formula>NOT(ISERROR(SEARCH("MODERADO",U20)))</formula>
    </cfRule>
    <cfRule type="containsText" dxfId="718" priority="24" operator="containsText" text="BAJO">
      <formula>NOT(ISERROR(SEARCH("BAJO",U20)))</formula>
    </cfRule>
  </conditionalFormatting>
  <conditionalFormatting sqref="U24">
    <cfRule type="containsText" dxfId="717" priority="6" operator="containsText" text="BAJO">
      <formula>NOT(ISERROR(SEARCH("BAJO",U24)))</formula>
    </cfRule>
    <cfRule type="containsText" dxfId="716" priority="7" operator="containsText" text="BAJO">
      <formula>NOT(ISERROR(SEARCH("BAJO",U24)))</formula>
    </cfRule>
    <cfRule type="containsText" dxfId="715" priority="3" operator="containsText" text="EXTREMO">
      <formula>NOT(ISERROR(SEARCH("EXTREMO",U24)))</formula>
    </cfRule>
    <cfRule type="containsText" dxfId="714" priority="4" operator="containsText" text="ALTO">
      <formula>NOT(ISERROR(SEARCH("ALTO",U24)))</formula>
    </cfRule>
    <cfRule type="containsText" dxfId="713" priority="5" operator="containsText" text="MODERADO">
      <formula>NOT(ISERROR(SEARCH("MODERADO",U24)))</formula>
    </cfRule>
  </conditionalFormatting>
  <conditionalFormatting sqref="AM20:AM21">
    <cfRule type="containsText" dxfId="712" priority="47" operator="containsText" text="MUY BAJA">
      <formula>NOT(ISERROR(SEARCH("MUY BAJA",AM20)))</formula>
    </cfRule>
    <cfRule type="containsText" dxfId="711" priority="48" operator="containsText" text="MUY BAJA ">
      <formula>NOT(ISERROR(SEARCH("MUY BAJA ",AM20)))</formula>
    </cfRule>
    <cfRule type="containsText" dxfId="710" priority="46" operator="containsText" text="BAJA">
      <formula>NOT(ISERROR(SEARCH("BAJA",AM20)))</formula>
    </cfRule>
    <cfRule type="containsText" dxfId="709" priority="45" operator="containsText" text="MEDIA">
      <formula>NOT(ISERROR(SEARCH("MEDIA",AM20)))</formula>
    </cfRule>
    <cfRule type="containsText" dxfId="708" priority="44" operator="containsText" text="ALTA">
      <formula>NOT(ISERROR(SEARCH("ALTA",AM20)))</formula>
    </cfRule>
    <cfRule type="containsText" dxfId="707" priority="43" operator="containsText" text="MUY ALTA ">
      <formula>NOT(ISERROR(SEARCH("MUY ALTA ",AM20)))</formula>
    </cfRule>
    <cfRule type="containsText" dxfId="706" priority="41" operator="containsText" text="MUY BAJA">
      <formula>NOT(ISERROR(SEARCH("MUY BAJA",AM20)))</formula>
    </cfRule>
  </conditionalFormatting>
  <conditionalFormatting sqref="AN20:AO21">
    <cfRule type="containsText" dxfId="705" priority="39" operator="containsText" text="MENOR ">
      <formula>NOT(ISERROR(SEARCH("MENOR ",AN20)))</formula>
    </cfRule>
    <cfRule type="containsText" dxfId="704" priority="38" operator="containsText" text="MODERADO">
      <formula>NOT(ISERROR(SEARCH("MODERADO",AN20)))</formula>
    </cfRule>
    <cfRule type="containsText" dxfId="703" priority="37" operator="containsText" text="MAYOR">
      <formula>NOT(ISERROR(SEARCH("MAYOR",AN20)))</formula>
    </cfRule>
    <cfRule type="containsText" dxfId="702" priority="36" operator="containsText" text="CATASTRÓFICO">
      <formula>NOT(ISERROR(SEARCH("CATASTRÓFICO",AN20)))</formula>
    </cfRule>
    <cfRule type="containsText" dxfId="701" priority="18" operator="containsText" text="MENOR">
      <formula>NOT(ISERROR(SEARCH("MENOR",AN20)))</formula>
    </cfRule>
    <cfRule type="containsText" dxfId="700" priority="19" operator="containsText" text="MENOR">
      <formula>NOT(ISERROR(SEARCH("MENOR",AN20)))</formula>
    </cfRule>
    <cfRule type="containsText" dxfId="699" priority="40" operator="containsText" text="LEVE">
      <formula>NOT(ISERROR(SEARCH("LEVE",AN20)))</formula>
    </cfRule>
  </conditionalFormatting>
  <dataValidations count="3">
    <dataValidation type="list" allowBlank="1" showInputMessage="1" showErrorMessage="1" sqref="J20">
      <formula1>$C$42:$C$46</formula1>
    </dataValidation>
    <dataValidation type="list" allowBlank="1" showInputMessage="1" showErrorMessage="1" sqref="P20 P22:P23">
      <formula1>$N$42:$N$47</formula1>
    </dataValidation>
    <dataValidation type="list" allowBlank="1" showInputMessage="1" showErrorMessage="1" sqref="M20 M22:M23">
      <formula1>$M$42:$M$47</formula1>
    </dataValidation>
  </dataValidations>
  <pageMargins left="0.7" right="0.7" top="0.75" bottom="0.75" header="0.3" footer="0.3"/>
  <pageSetup scale="10" orientation="portrait" r:id="rId1"/>
  <colBreaks count="2" manualBreakCount="2">
    <brk id="26" max="1048575" man="1"/>
    <brk id="27" max="51" man="1"/>
  </colBreaks>
  <drawing r:id="rId2"/>
  <extLst>
    <ext xmlns:x14="http://schemas.microsoft.com/office/spreadsheetml/2009/9/main" uri="{CCE6A557-97BC-4b89-ADB6-D9C93CAAB3DF}">
      <x14:dataValidations xmlns:xm="http://schemas.microsoft.com/office/excel/2006/main" count="10">
        <x14:dataValidation type="list" allowBlank="1" showInputMessage="1" showErrorMessage="1">
          <x14:formula1>
            <xm:f>'FORMULAS '!$B$57:$B$61</xm:f>
          </x14:formula1>
          <xm:sqref>AR20</xm:sqref>
        </x14:dataValidation>
        <x14:dataValidation type="list" allowBlank="1" showInputMessage="1" showErrorMessage="1">
          <x14:formula1>
            <xm:f>'FORMULAS '!$J$49:$J$50</xm:f>
          </x14:formula1>
          <xm:sqref>AJ20:AJ21</xm:sqref>
        </x14:dataValidation>
        <x14:dataValidation type="list" allowBlank="1" showInputMessage="1" showErrorMessage="1">
          <x14:formula1>
            <xm:f>'FORMULAS '!$I$49:$I$50</xm:f>
          </x14:formula1>
          <xm:sqref>AI20:AI21</xm:sqref>
        </x14:dataValidation>
        <x14:dataValidation type="list" allowBlank="1" showInputMessage="1" showErrorMessage="1">
          <x14:formula1>
            <xm:f>'FORMULAS '!$H$49:$H$50</xm:f>
          </x14:formula1>
          <xm:sqref>AH20:AH21</xm:sqref>
        </x14:dataValidation>
        <x14:dataValidation type="list" allowBlank="1" showInputMessage="1" showErrorMessage="1">
          <x14:formula1>
            <xm:f>'FORMULAS '!$D$49:$D$50</xm:f>
          </x14:formula1>
          <xm:sqref>AF20:AF21</xm:sqref>
        </x14:dataValidation>
        <x14:dataValidation type="list" allowBlank="1" showInputMessage="1" showErrorMessage="1">
          <x14:formula1>
            <xm:f>'FORMULAS '!$B$49:$B$51</xm:f>
          </x14:formula1>
          <xm:sqref>AD20:AD21</xm:sqref>
        </x14:dataValidation>
        <x14:dataValidation type="list" allowBlank="1" showInputMessage="1" showErrorMessage="1">
          <x14:formula1>
            <xm:f>'FORMULAS '!$B$25:$B$32</xm:f>
          </x14:formula1>
          <xm:sqref>E20 E22:E23</xm:sqref>
        </x14:dataValidation>
        <x14:dataValidation type="list" allowBlank="1" showInputMessage="1" showErrorMessage="1">
          <x14:formula1>
            <xm:f>'FORMULAS '!$B$20:$B$21</xm:f>
          </x14:formula1>
          <xm:sqref>C20 C22:C23</xm:sqref>
        </x14:dataValidation>
        <x14:dataValidation type="list" allowBlank="1" showInputMessage="1" showErrorMessage="1">
          <x14:formula1>
            <xm:f>'FORMULAS '!$B$37:$B$43</xm:f>
          </x14:formula1>
          <xm:sqref>H20</xm:sqref>
        </x14:dataValidation>
        <x14:dataValidation type="list" allowBlank="1" showInputMessage="1" showErrorMessage="1">
          <x14:formula1>
            <xm:f>'FORMULAS '!$B$4:$B$13</xm:f>
          </x14:formula1>
          <xm:sqref>B20:B23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AX78"/>
  <sheetViews>
    <sheetView zoomScale="30" zoomScaleNormal="30" zoomScaleSheetLayoutView="30" zoomScalePageLayoutView="50" workbookViewId="0">
      <selection activeCell="I13" sqref="I13:J13"/>
    </sheetView>
  </sheetViews>
  <sheetFormatPr baseColWidth="10" defaultColWidth="11" defaultRowHeight="14.25"/>
  <cols>
    <col min="1" max="1" width="11" style="8"/>
    <col min="2" max="2" width="31.125" style="8" customWidth="1"/>
    <col min="3" max="3" width="48" style="8" customWidth="1"/>
    <col min="4" max="4" width="32.5" style="8" customWidth="1"/>
    <col min="5" max="5" width="26.5" style="8" customWidth="1"/>
    <col min="6" max="6" width="63" style="8" customWidth="1"/>
    <col min="7" max="7" width="53.75" style="8" customWidth="1"/>
    <col min="8" max="8" width="48.25" style="8" customWidth="1"/>
    <col min="9" max="9" width="38" style="8" customWidth="1"/>
    <col min="10" max="10" width="151.375" style="8" customWidth="1"/>
    <col min="11" max="11" width="41.5" style="8" customWidth="1"/>
    <col min="12" max="12" width="24.25" style="8" customWidth="1"/>
    <col min="13" max="13" width="28.125" style="8" customWidth="1"/>
    <col min="14" max="14" width="45.625" style="8" customWidth="1"/>
    <col min="15" max="15" width="30.75" style="8" customWidth="1"/>
    <col min="16" max="16" width="37.625" style="8" customWidth="1"/>
    <col min="17" max="17" width="13" style="8" customWidth="1"/>
    <col min="18" max="18" width="20.625" style="8" customWidth="1"/>
    <col min="19" max="19" width="31" style="8" customWidth="1"/>
    <col min="20" max="20" width="50.625" style="8" customWidth="1"/>
    <col min="21" max="21" width="53.75" style="8" customWidth="1"/>
    <col min="22" max="22" width="21.625" style="8" customWidth="1"/>
    <col min="23" max="23" width="24" style="8" customWidth="1"/>
    <col min="24" max="24" width="53.375" style="8" customWidth="1"/>
    <col min="25" max="25" width="40" style="8" customWidth="1"/>
    <col min="26" max="26" width="139.75" style="8" customWidth="1"/>
    <col min="27" max="27" width="192.375" style="8" customWidth="1"/>
    <col min="28" max="28" width="112.25" style="8" customWidth="1"/>
    <col min="29" max="29" width="53.875" style="8" customWidth="1"/>
    <col min="30" max="30" width="38.875" style="8" customWidth="1"/>
    <col min="31" max="31" width="23" style="8" customWidth="1"/>
    <col min="32" max="32" width="25.125" style="8" customWidth="1"/>
    <col min="33" max="33" width="20.375" style="8" customWidth="1"/>
    <col min="34" max="34" width="27.875" style="8" customWidth="1"/>
    <col min="35" max="35" width="29.5" style="8" customWidth="1"/>
    <col min="36" max="36" width="35.5" style="8" customWidth="1"/>
    <col min="37" max="37" width="23.5" style="8" customWidth="1"/>
    <col min="38" max="38" width="14.125" style="8" customWidth="1"/>
    <col min="39" max="39" width="25.875" style="8" customWidth="1"/>
    <col min="40" max="40" width="24.75" style="8" customWidth="1"/>
    <col min="41" max="41" width="15.75" style="8" customWidth="1"/>
    <col min="42" max="42" width="27.25" style="8" customWidth="1"/>
    <col min="43" max="43" width="26" style="8" customWidth="1"/>
    <col min="44" max="44" width="17" style="8" customWidth="1"/>
    <col min="45" max="45" width="96.875" style="8" customWidth="1"/>
    <col min="46" max="46" width="28.5" style="8" customWidth="1"/>
    <col min="47" max="47" width="37.625" style="8" customWidth="1"/>
    <col min="48" max="48" width="25.375" style="8" customWidth="1"/>
    <col min="49" max="49" width="108.375" style="8" customWidth="1"/>
    <col min="50" max="16384" width="11" style="8"/>
  </cols>
  <sheetData>
    <row r="7" spans="1:49" ht="111.75" customHeight="1">
      <c r="B7" s="1622"/>
      <c r="C7" s="1622"/>
      <c r="D7" s="1623" t="s">
        <v>92</v>
      </c>
      <c r="E7" s="1624"/>
      <c r="F7" s="1624"/>
      <c r="G7" s="1624"/>
      <c r="H7" s="1624"/>
      <c r="I7" s="1624"/>
      <c r="J7" s="1625"/>
      <c r="K7" s="1629" t="s">
        <v>93</v>
      </c>
      <c r="L7" s="1630"/>
      <c r="M7" s="1630"/>
      <c r="N7" s="1631"/>
    </row>
    <row r="8" spans="1:49" ht="111.75" customHeight="1">
      <c r="B8" s="1622"/>
      <c r="C8" s="1622"/>
      <c r="D8" s="1626"/>
      <c r="E8" s="1627"/>
      <c r="F8" s="1627"/>
      <c r="G8" s="1627"/>
      <c r="H8" s="1627"/>
      <c r="I8" s="1627"/>
      <c r="J8" s="1628"/>
      <c r="K8" s="1632" t="s">
        <v>94</v>
      </c>
      <c r="L8" s="1633"/>
      <c r="M8" s="1633"/>
      <c r="N8" s="1634"/>
    </row>
    <row r="9" spans="1:49" ht="111.75" customHeight="1">
      <c r="B9" s="1622"/>
      <c r="C9" s="1622"/>
      <c r="D9" s="1623" t="s">
        <v>95</v>
      </c>
      <c r="E9" s="1624"/>
      <c r="F9" s="1624"/>
      <c r="G9" s="1624"/>
      <c r="H9" s="1624"/>
      <c r="I9" s="1624"/>
      <c r="J9" s="1625"/>
      <c r="K9" s="1632" t="s">
        <v>96</v>
      </c>
      <c r="L9" s="1633"/>
      <c r="M9" s="1633"/>
      <c r="N9" s="1634"/>
    </row>
    <row r="10" spans="1:49" ht="111.75" customHeight="1">
      <c r="B10" s="1622"/>
      <c r="C10" s="1622"/>
      <c r="D10" s="1626"/>
      <c r="E10" s="1627"/>
      <c r="F10" s="1627"/>
      <c r="G10" s="1627"/>
      <c r="H10" s="1627"/>
      <c r="I10" s="1627"/>
      <c r="J10" s="1628"/>
      <c r="K10" s="1635" t="s">
        <v>97</v>
      </c>
      <c r="L10" s="1636"/>
      <c r="M10" s="1636"/>
      <c r="N10" s="1637"/>
    </row>
    <row r="11" spans="1:49" ht="92.25" customHeight="1"/>
    <row r="12" spans="1:49" ht="45" thickBot="1">
      <c r="A12" s="182"/>
      <c r="B12" s="901"/>
      <c r="C12" s="901"/>
      <c r="D12" s="901"/>
      <c r="E12" s="901"/>
      <c r="F12" s="901"/>
      <c r="G12" s="901"/>
      <c r="H12" s="901"/>
      <c r="I12" s="901"/>
      <c r="J12" s="901"/>
      <c r="K12" s="901"/>
      <c r="L12" s="901"/>
      <c r="M12" s="901"/>
      <c r="N12" s="901"/>
      <c r="O12" s="901"/>
      <c r="P12" s="182"/>
      <c r="Q12" s="182"/>
      <c r="R12" s="182"/>
      <c r="S12" s="182"/>
      <c r="T12" s="182"/>
      <c r="U12" s="182"/>
      <c r="V12" s="182"/>
      <c r="W12" s="182"/>
      <c r="X12" s="182"/>
      <c r="Y12" s="182"/>
      <c r="Z12" s="182"/>
      <c r="AA12" s="182"/>
      <c r="AB12" s="182"/>
      <c r="AC12" s="182"/>
    </row>
    <row r="13" spans="1:49" ht="141" customHeight="1" thickBot="1">
      <c r="A13" s="182"/>
      <c r="B13" s="1611" t="s">
        <v>98</v>
      </c>
      <c r="C13" s="1612"/>
      <c r="D13" s="1612"/>
      <c r="E13" s="1613"/>
      <c r="F13" s="1611" t="s">
        <v>99</v>
      </c>
      <c r="G13" s="1613"/>
      <c r="H13" s="1092"/>
      <c r="I13" s="1614"/>
      <c r="J13" s="1614"/>
      <c r="K13" s="1092"/>
      <c r="L13" s="1615"/>
      <c r="M13" s="1616"/>
      <c r="N13" s="1092"/>
      <c r="O13" s="1093"/>
      <c r="P13" s="1094"/>
      <c r="Q13" s="182"/>
      <c r="R13" s="182"/>
      <c r="S13" s="182"/>
      <c r="T13" s="182"/>
      <c r="U13" s="182"/>
      <c r="V13" s="182"/>
      <c r="W13" s="182"/>
      <c r="X13" s="182"/>
      <c r="Y13" s="182"/>
      <c r="Z13" s="182"/>
      <c r="AA13" s="182"/>
      <c r="AB13" s="182"/>
      <c r="AC13" s="182"/>
    </row>
    <row r="14" spans="1:49" ht="123.75" customHeight="1" thickBot="1">
      <c r="A14" s="182"/>
      <c r="B14" s="1617" t="s">
        <v>267</v>
      </c>
      <c r="C14" s="1618"/>
      <c r="D14" s="1618"/>
      <c r="E14" s="1619"/>
      <c r="F14" s="1620">
        <v>1</v>
      </c>
      <c r="G14" s="1621"/>
      <c r="H14" s="182"/>
      <c r="I14" s="182"/>
      <c r="J14" s="182"/>
      <c r="K14" s="182"/>
      <c r="L14" s="182"/>
      <c r="M14" s="182"/>
      <c r="N14" s="182"/>
      <c r="O14" s="182"/>
      <c r="P14" s="182"/>
      <c r="Q14" s="182"/>
      <c r="R14" s="182"/>
      <c r="S14" s="182"/>
      <c r="T14" s="182"/>
      <c r="U14" s="182"/>
      <c r="V14" s="182"/>
      <c r="W14" s="182"/>
      <c r="X14" s="182"/>
      <c r="Y14" s="182"/>
      <c r="Z14" s="182"/>
      <c r="AA14" s="182"/>
      <c r="AB14" s="182"/>
      <c r="AC14" s="182"/>
    </row>
    <row r="15" spans="1:49" ht="57" customHeight="1" thickBot="1">
      <c r="A15" s="182"/>
      <c r="B15" s="182"/>
      <c r="C15" s="182"/>
      <c r="D15" s="182"/>
      <c r="E15" s="182"/>
      <c r="F15" s="182"/>
      <c r="G15" s="182"/>
      <c r="H15" s="182"/>
      <c r="I15" s="182"/>
      <c r="J15" s="182"/>
      <c r="K15" s="182"/>
      <c r="L15" s="182"/>
      <c r="M15" s="182"/>
      <c r="N15" s="182"/>
      <c r="O15" s="182"/>
      <c r="P15" s="182"/>
      <c r="Q15" s="182"/>
      <c r="R15" s="182"/>
      <c r="S15" s="182"/>
      <c r="T15" s="182"/>
      <c r="U15" s="182"/>
      <c r="V15" s="182"/>
      <c r="W15" s="182"/>
      <c r="X15" s="182"/>
      <c r="Y15" s="182"/>
      <c r="Z15" s="182"/>
      <c r="AA15" s="182"/>
      <c r="AB15" s="182"/>
      <c r="AC15" s="182"/>
    </row>
    <row r="16" spans="1:49" ht="28.5" customHeight="1" thickBot="1">
      <c r="A16" s="182"/>
      <c r="B16" s="1694" t="s">
        <v>101</v>
      </c>
      <c r="C16" s="1697" t="s">
        <v>102</v>
      </c>
      <c r="D16" s="1694" t="s">
        <v>103</v>
      </c>
      <c r="E16" s="1700" t="s">
        <v>104</v>
      </c>
      <c r="F16" s="1701"/>
      <c r="G16" s="1702"/>
      <c r="H16" s="1697" t="s">
        <v>105</v>
      </c>
      <c r="I16" s="1641" t="s">
        <v>106</v>
      </c>
      <c r="J16" s="1642"/>
      <c r="K16" s="1642"/>
      <c r="L16" s="1642"/>
      <c r="M16" s="1642"/>
      <c r="N16" s="1642"/>
      <c r="O16" s="1642"/>
      <c r="P16" s="1642"/>
      <c r="Q16" s="1642"/>
      <c r="R16" s="1642"/>
      <c r="S16" s="1642"/>
      <c r="T16" s="1643"/>
      <c r="U16" s="1653" t="s">
        <v>107</v>
      </c>
      <c r="V16" s="1646" t="s">
        <v>108</v>
      </c>
      <c r="W16" s="1657" t="s">
        <v>109</v>
      </c>
      <c r="X16" s="1658"/>
      <c r="Y16" s="1659"/>
      <c r="Z16" s="1659"/>
      <c r="AA16" s="1659"/>
      <c r="AB16" s="1659"/>
      <c r="AC16" s="1658"/>
      <c r="AD16" s="1658"/>
      <c r="AE16" s="1658"/>
      <c r="AF16" s="1658"/>
      <c r="AG16" s="1658"/>
      <c r="AH16" s="1658"/>
      <c r="AI16" s="1658"/>
      <c r="AJ16" s="1658"/>
      <c r="AK16" s="1660" t="s">
        <v>110</v>
      </c>
      <c r="AL16" s="1661"/>
      <c r="AM16" s="1661"/>
      <c r="AN16" s="1661"/>
      <c r="AO16" s="1661"/>
      <c r="AP16" s="1661"/>
      <c r="AQ16" s="1661"/>
      <c r="AR16" s="1662"/>
      <c r="AS16" s="1638" t="s">
        <v>111</v>
      </c>
      <c r="AT16" s="1638" t="s">
        <v>112</v>
      </c>
      <c r="AU16" s="1638" t="s">
        <v>113</v>
      </c>
      <c r="AV16" s="1638" t="s">
        <v>114</v>
      </c>
      <c r="AW16" s="1638" t="s">
        <v>115</v>
      </c>
    </row>
    <row r="17" spans="1:50" ht="32.25" customHeight="1" thickBot="1">
      <c r="A17" s="182"/>
      <c r="B17" s="1695"/>
      <c r="C17" s="1698"/>
      <c r="D17" s="1695"/>
      <c r="E17" s="1703"/>
      <c r="F17" s="1704"/>
      <c r="G17" s="1705"/>
      <c r="H17" s="1698"/>
      <c r="I17" s="1640" t="s">
        <v>116</v>
      </c>
      <c r="J17" s="1640"/>
      <c r="K17" s="1640"/>
      <c r="L17" s="1640"/>
      <c r="M17" s="1641" t="s">
        <v>117</v>
      </c>
      <c r="N17" s="1642"/>
      <c r="O17" s="1642"/>
      <c r="P17" s="1642"/>
      <c r="Q17" s="1642"/>
      <c r="R17" s="1642"/>
      <c r="S17" s="1642"/>
      <c r="T17" s="1643"/>
      <c r="U17" s="1654"/>
      <c r="V17" s="1656"/>
      <c r="W17" s="1644" t="s">
        <v>118</v>
      </c>
      <c r="X17" s="1646" t="s">
        <v>119</v>
      </c>
      <c r="Y17" s="1648" t="s">
        <v>120</v>
      </c>
      <c r="Z17" s="1650" t="s">
        <v>121</v>
      </c>
      <c r="AA17" s="1652" t="s">
        <v>122</v>
      </c>
      <c r="AB17" s="1667" t="s">
        <v>123</v>
      </c>
      <c r="AC17" s="1669" t="s">
        <v>124</v>
      </c>
      <c r="AD17" s="1671" t="s">
        <v>125</v>
      </c>
      <c r="AE17" s="1673" t="s">
        <v>126</v>
      </c>
      <c r="AF17" s="1675" t="s">
        <v>127</v>
      </c>
      <c r="AG17" s="1676"/>
      <c r="AH17" s="1676"/>
      <c r="AI17" s="1676"/>
      <c r="AJ17" s="1676"/>
      <c r="AK17" s="1663"/>
      <c r="AL17" s="1664"/>
      <c r="AM17" s="1664"/>
      <c r="AN17" s="1664"/>
      <c r="AO17" s="1664"/>
      <c r="AP17" s="1664"/>
      <c r="AQ17" s="1664"/>
      <c r="AR17" s="1665"/>
      <c r="AS17" s="1639"/>
      <c r="AT17" s="1639"/>
      <c r="AU17" s="1639"/>
      <c r="AV17" s="1639"/>
      <c r="AW17" s="1639"/>
    </row>
    <row r="18" spans="1:50" ht="173.25" customHeight="1" thickBot="1">
      <c r="A18" s="182"/>
      <c r="B18" s="1696"/>
      <c r="C18" s="1699"/>
      <c r="D18" s="1696"/>
      <c r="E18" s="1095" t="s">
        <v>128</v>
      </c>
      <c r="F18" s="1095" t="s">
        <v>129</v>
      </c>
      <c r="G18" s="1095" t="s">
        <v>130</v>
      </c>
      <c r="H18" s="1699"/>
      <c r="I18" s="1096" t="s">
        <v>131</v>
      </c>
      <c r="J18" s="1097" t="s">
        <v>132</v>
      </c>
      <c r="K18" s="1095" t="s">
        <v>133</v>
      </c>
      <c r="L18" s="1098" t="s">
        <v>134</v>
      </c>
      <c r="M18" s="1095" t="s">
        <v>135</v>
      </c>
      <c r="N18" s="1095" t="s">
        <v>136</v>
      </c>
      <c r="O18" s="1095" t="s">
        <v>137</v>
      </c>
      <c r="P18" s="1095" t="s">
        <v>138</v>
      </c>
      <c r="Q18" s="1099" t="s">
        <v>136</v>
      </c>
      <c r="R18" s="1100" t="s">
        <v>139</v>
      </c>
      <c r="S18" s="1101" t="s">
        <v>140</v>
      </c>
      <c r="T18" s="1102" t="s">
        <v>141</v>
      </c>
      <c r="U18" s="1655"/>
      <c r="V18" s="1647"/>
      <c r="W18" s="1645"/>
      <c r="X18" s="1647"/>
      <c r="Y18" s="1649"/>
      <c r="Z18" s="1651"/>
      <c r="AA18" s="1640"/>
      <c r="AB18" s="1668"/>
      <c r="AC18" s="1670"/>
      <c r="AD18" s="1672"/>
      <c r="AE18" s="1674"/>
      <c r="AF18" s="1103" t="s">
        <v>142</v>
      </c>
      <c r="AG18" s="1104" t="s">
        <v>143</v>
      </c>
      <c r="AH18" s="1104" t="s">
        <v>144</v>
      </c>
      <c r="AI18" s="1104" t="s">
        <v>145</v>
      </c>
      <c r="AJ18" s="1104" t="s">
        <v>124</v>
      </c>
      <c r="AK18" s="1105" t="s">
        <v>146</v>
      </c>
      <c r="AL18" s="1105"/>
      <c r="AM18" s="1106" t="s">
        <v>147</v>
      </c>
      <c r="AN18" s="1105" t="s">
        <v>148</v>
      </c>
      <c r="AO18" s="1107"/>
      <c r="AP18" s="1108" t="s">
        <v>149</v>
      </c>
      <c r="AQ18" s="1108" t="s">
        <v>150</v>
      </c>
      <c r="AR18" s="1109" t="s">
        <v>151</v>
      </c>
      <c r="AS18" s="1666"/>
      <c r="AT18" s="1666"/>
      <c r="AU18" s="1666"/>
      <c r="AV18" s="1666"/>
      <c r="AW18" s="1639"/>
    </row>
    <row r="19" spans="1:50" ht="173.25" customHeight="1">
      <c r="A19" s="182"/>
      <c r="B19" s="1711" t="s">
        <v>397</v>
      </c>
      <c r="C19" s="1417" t="s">
        <v>153</v>
      </c>
      <c r="D19" s="1417">
        <v>1</v>
      </c>
      <c r="E19" s="1677" t="s">
        <v>154</v>
      </c>
      <c r="F19" s="1678" t="s">
        <v>398</v>
      </c>
      <c r="G19" s="1678" t="s">
        <v>399</v>
      </c>
      <c r="H19" s="1677" t="s">
        <v>157</v>
      </c>
      <c r="I19" s="1679">
        <v>100</v>
      </c>
      <c r="J19" s="1680" t="s">
        <v>250</v>
      </c>
      <c r="K19" s="1706">
        <v>0.6</v>
      </c>
      <c r="L19" s="1709" t="s">
        <v>400</v>
      </c>
      <c r="M19" s="1677" t="s">
        <v>160</v>
      </c>
      <c r="N19" s="1710" t="s">
        <v>160</v>
      </c>
      <c r="O19" s="1681"/>
      <c r="P19" s="1677" t="s">
        <v>256</v>
      </c>
      <c r="Q19" s="1710">
        <v>0.8</v>
      </c>
      <c r="R19" s="1681" t="s">
        <v>254</v>
      </c>
      <c r="S19" s="1706">
        <f>+Q19</f>
        <v>0.8</v>
      </c>
      <c r="T19" s="1707" t="s">
        <v>254</v>
      </c>
      <c r="U19" s="1708" t="s">
        <v>265</v>
      </c>
      <c r="V19" s="491">
        <v>1</v>
      </c>
      <c r="W19" s="1677" t="s">
        <v>401</v>
      </c>
      <c r="X19" s="1110" t="s">
        <v>402</v>
      </c>
      <c r="Y19" s="1110" t="s">
        <v>167</v>
      </c>
      <c r="Z19" s="1110" t="s">
        <v>403</v>
      </c>
      <c r="AA19" s="1110" t="s">
        <v>404</v>
      </c>
      <c r="AB19" s="1110" t="s">
        <v>405</v>
      </c>
      <c r="AC19" s="1110" t="s">
        <v>406</v>
      </c>
      <c r="AD19" s="492" t="s">
        <v>198</v>
      </c>
      <c r="AE19" s="492" t="str">
        <f t="shared" ref="AE19:AE36" si="0">IF(OR(AD19="Preventivo",AD19="Detectivo"),"Probabilidad",IF(AD19="Correctivo","Impacto",""))</f>
        <v>Probabilidad</v>
      </c>
      <c r="AF19" s="492" t="s">
        <v>173</v>
      </c>
      <c r="AG19" s="492" t="str">
        <f t="shared" ref="AG19:AG36" si="1">IF(AND(AD19="Preventivo",AF19="Automático"),"50%",IF(AND(AD19="Preventivo",AF19="Manual"),"40%",IF(AND(AD19="Detectivo",AF19="Automático"),"40%",IF(AND(AD19="Detectivo",AF19="Manual"),"30%",IF(AND(AD19="Correctivo",AF19="Automático"),"35%",IF(AND(AD19="Correctivo",AF19="Manual"),"25%",""))))))</f>
        <v>40%</v>
      </c>
      <c r="AH19" s="492" t="s">
        <v>174</v>
      </c>
      <c r="AI19" s="492" t="s">
        <v>175</v>
      </c>
      <c r="AJ19" s="492" t="s">
        <v>176</v>
      </c>
      <c r="AK19" s="490">
        <f>IFERROR(IF(AE19="Probabilidad",(K19-(+K19*AG19)),IF(AE19="Impacto",KK19,"")),"")</f>
        <v>0.36</v>
      </c>
      <c r="AL19" s="490">
        <f>+AK19</f>
        <v>0.36</v>
      </c>
      <c r="AM19" s="1028" t="s">
        <v>247</v>
      </c>
      <c r="AN19" s="488">
        <v>0.8</v>
      </c>
      <c r="AO19" s="488">
        <v>0.8</v>
      </c>
      <c r="AP19" s="1111" t="s">
        <v>254</v>
      </c>
      <c r="AQ19" s="1730" t="s">
        <v>265</v>
      </c>
      <c r="AR19" s="1708" t="s">
        <v>213</v>
      </c>
      <c r="AS19" s="1417" t="s">
        <v>407</v>
      </c>
      <c r="AT19" s="1417" t="s">
        <v>402</v>
      </c>
      <c r="AU19" s="1731" t="s">
        <v>295</v>
      </c>
      <c r="AV19" s="1417" t="s">
        <v>408</v>
      </c>
      <c r="AW19" s="1718" t="s">
        <v>409</v>
      </c>
    </row>
    <row r="20" spans="1:50" ht="173.25" customHeight="1">
      <c r="A20" s="182"/>
      <c r="B20" s="1414"/>
      <c r="C20" s="1417"/>
      <c r="D20" s="1417"/>
      <c r="E20" s="1677"/>
      <c r="F20" s="1678"/>
      <c r="G20" s="1678"/>
      <c r="H20" s="1677"/>
      <c r="I20" s="1679"/>
      <c r="J20" s="1680"/>
      <c r="K20" s="1706"/>
      <c r="L20" s="1709"/>
      <c r="M20" s="1677"/>
      <c r="N20" s="1710"/>
      <c r="O20" s="1681"/>
      <c r="P20" s="1677"/>
      <c r="Q20" s="1710"/>
      <c r="R20" s="1681"/>
      <c r="S20" s="1706"/>
      <c r="T20" s="1707"/>
      <c r="U20" s="1708"/>
      <c r="V20" s="491">
        <v>2</v>
      </c>
      <c r="W20" s="1677"/>
      <c r="X20" s="1110" t="s">
        <v>402</v>
      </c>
      <c r="Y20" s="1110" t="s">
        <v>410</v>
      </c>
      <c r="Z20" s="1110" t="s">
        <v>411</v>
      </c>
      <c r="AA20" s="1110" t="s">
        <v>412</v>
      </c>
      <c r="AB20" s="1110" t="s">
        <v>413</v>
      </c>
      <c r="AC20" s="1110" t="s">
        <v>414</v>
      </c>
      <c r="AD20" s="492" t="s">
        <v>198</v>
      </c>
      <c r="AE20" s="492" t="str">
        <f t="shared" si="0"/>
        <v>Probabilidad</v>
      </c>
      <c r="AF20" s="492" t="s">
        <v>173</v>
      </c>
      <c r="AG20" s="492" t="str">
        <f t="shared" si="1"/>
        <v>40%</v>
      </c>
      <c r="AH20" s="492" t="s">
        <v>174</v>
      </c>
      <c r="AI20" s="492" t="s">
        <v>175</v>
      </c>
      <c r="AJ20" s="492" t="s">
        <v>176</v>
      </c>
      <c r="AK20" s="490">
        <v>0.26</v>
      </c>
      <c r="AL20" s="490">
        <v>0.26</v>
      </c>
      <c r="AM20" s="1028" t="s">
        <v>247</v>
      </c>
      <c r="AN20" s="488">
        <v>0.8</v>
      </c>
      <c r="AO20" s="488">
        <v>0.8</v>
      </c>
      <c r="AP20" s="1111" t="s">
        <v>254</v>
      </c>
      <c r="AQ20" s="1730"/>
      <c r="AR20" s="1708"/>
      <c r="AS20" s="1417"/>
      <c r="AT20" s="1417"/>
      <c r="AU20" s="1731"/>
      <c r="AV20" s="1417"/>
      <c r="AW20" s="1718"/>
    </row>
    <row r="21" spans="1:50" ht="173.25" customHeight="1">
      <c r="A21" s="182"/>
      <c r="B21" s="1414"/>
      <c r="C21" s="1417"/>
      <c r="D21" s="1417"/>
      <c r="E21" s="1677"/>
      <c r="F21" s="1678"/>
      <c r="G21" s="1678"/>
      <c r="H21" s="1677"/>
      <c r="I21" s="1679"/>
      <c r="J21" s="1680"/>
      <c r="K21" s="1706"/>
      <c r="L21" s="1709"/>
      <c r="M21" s="1677"/>
      <c r="N21" s="1710"/>
      <c r="O21" s="1681"/>
      <c r="P21" s="1677"/>
      <c r="Q21" s="1710"/>
      <c r="R21" s="1681"/>
      <c r="S21" s="1706"/>
      <c r="T21" s="1707"/>
      <c r="U21" s="1708"/>
      <c r="V21" s="491">
        <v>3</v>
      </c>
      <c r="W21" s="1677"/>
      <c r="X21" s="1110" t="s">
        <v>402</v>
      </c>
      <c r="Y21" s="1110" t="s">
        <v>415</v>
      </c>
      <c r="Z21" s="1110" t="s">
        <v>416</v>
      </c>
      <c r="AA21" s="1110" t="s">
        <v>417</v>
      </c>
      <c r="AB21" s="1110" t="s">
        <v>418</v>
      </c>
      <c r="AC21" s="1110" t="s">
        <v>419</v>
      </c>
      <c r="AD21" s="492" t="s">
        <v>198</v>
      </c>
      <c r="AE21" s="492" t="str">
        <f t="shared" si="0"/>
        <v>Probabilidad</v>
      </c>
      <c r="AF21" s="492" t="s">
        <v>173</v>
      </c>
      <c r="AG21" s="492" t="str">
        <f t="shared" si="1"/>
        <v>40%</v>
      </c>
      <c r="AH21" s="492" t="s">
        <v>174</v>
      </c>
      <c r="AI21" s="492" t="s">
        <v>175</v>
      </c>
      <c r="AJ21" s="492" t="s">
        <v>176</v>
      </c>
      <c r="AK21" s="490">
        <v>0.16</v>
      </c>
      <c r="AL21" s="490">
        <v>0.16</v>
      </c>
      <c r="AM21" s="1028" t="s">
        <v>420</v>
      </c>
      <c r="AN21" s="488">
        <v>0.8</v>
      </c>
      <c r="AO21" s="488">
        <v>0.8</v>
      </c>
      <c r="AP21" s="1111" t="s">
        <v>254</v>
      </c>
      <c r="AQ21" s="1730"/>
      <c r="AR21" s="1708"/>
      <c r="AS21" s="1417"/>
      <c r="AT21" s="1417"/>
      <c r="AU21" s="1731"/>
      <c r="AV21" s="1417"/>
      <c r="AW21" s="1718"/>
    </row>
    <row r="22" spans="1:50" ht="173.25" customHeight="1" thickBot="1">
      <c r="A22" s="182"/>
      <c r="B22" s="1414"/>
      <c r="C22" s="1417"/>
      <c r="D22" s="1417"/>
      <c r="E22" s="1677"/>
      <c r="F22" s="1678"/>
      <c r="G22" s="1678"/>
      <c r="H22" s="1677"/>
      <c r="I22" s="1679"/>
      <c r="J22" s="1680"/>
      <c r="K22" s="1706"/>
      <c r="L22" s="1709"/>
      <c r="M22" s="1677"/>
      <c r="N22" s="1710"/>
      <c r="O22" s="1681"/>
      <c r="P22" s="1677"/>
      <c r="Q22" s="1710"/>
      <c r="R22" s="1681"/>
      <c r="S22" s="1706"/>
      <c r="T22" s="1707"/>
      <c r="U22" s="1708"/>
      <c r="V22" s="491">
        <v>4</v>
      </c>
      <c r="W22" s="1677"/>
      <c r="X22" s="1110" t="s">
        <v>402</v>
      </c>
      <c r="Y22" s="1110" t="s">
        <v>410</v>
      </c>
      <c r="Z22" s="1110" t="s">
        <v>421</v>
      </c>
      <c r="AA22" s="1110" t="s">
        <v>422</v>
      </c>
      <c r="AB22" s="1110" t="s">
        <v>423</v>
      </c>
      <c r="AC22" s="1110" t="s">
        <v>424</v>
      </c>
      <c r="AD22" s="492" t="s">
        <v>172</v>
      </c>
      <c r="AE22" s="492" t="str">
        <f t="shared" si="0"/>
        <v>Probabilidad</v>
      </c>
      <c r="AF22" s="492" t="s">
        <v>173</v>
      </c>
      <c r="AG22" s="492" t="str">
        <f t="shared" si="1"/>
        <v>30%</v>
      </c>
      <c r="AH22" s="492" t="s">
        <v>174</v>
      </c>
      <c r="AI22" s="492" t="s">
        <v>175</v>
      </c>
      <c r="AJ22" s="492" t="s">
        <v>176</v>
      </c>
      <c r="AK22" s="490">
        <v>0.11</v>
      </c>
      <c r="AL22" s="490">
        <v>0.11</v>
      </c>
      <c r="AM22" s="1028" t="s">
        <v>420</v>
      </c>
      <c r="AN22" s="488">
        <v>0.8</v>
      </c>
      <c r="AO22" s="488">
        <v>0.8</v>
      </c>
      <c r="AP22" s="1111" t="s">
        <v>254</v>
      </c>
      <c r="AQ22" s="1730"/>
      <c r="AR22" s="1708"/>
      <c r="AS22" s="1417"/>
      <c r="AT22" s="1417"/>
      <c r="AU22" s="1731"/>
      <c r="AV22" s="1417"/>
      <c r="AW22" s="1718"/>
    </row>
    <row r="23" spans="1:50" ht="173.25" customHeight="1">
      <c r="A23" s="182"/>
      <c r="B23" s="1414"/>
      <c r="C23" s="1719" t="s">
        <v>153</v>
      </c>
      <c r="D23" s="1684">
        <v>1</v>
      </c>
      <c r="E23" s="1720" t="s">
        <v>154</v>
      </c>
      <c r="F23" s="1722" t="s">
        <v>398</v>
      </c>
      <c r="G23" s="1722" t="s">
        <v>399</v>
      </c>
      <c r="H23" s="1720" t="s">
        <v>157</v>
      </c>
      <c r="I23" s="1724">
        <v>100</v>
      </c>
      <c r="J23" s="1726" t="s">
        <v>250</v>
      </c>
      <c r="K23" s="1729">
        <v>0.6</v>
      </c>
      <c r="L23" s="1736" t="s">
        <v>400</v>
      </c>
      <c r="M23" s="1739" t="s">
        <v>160</v>
      </c>
      <c r="N23" s="1740" t="s">
        <v>160</v>
      </c>
      <c r="O23" s="1743"/>
      <c r="P23" s="1739" t="s">
        <v>256</v>
      </c>
      <c r="Q23" s="1741">
        <v>0.8</v>
      </c>
      <c r="R23" s="1688" t="s">
        <v>254</v>
      </c>
      <c r="S23" s="1690">
        <f>+Q23</f>
        <v>0.8</v>
      </c>
      <c r="T23" s="1692" t="s">
        <v>254</v>
      </c>
      <c r="U23" s="1734" t="s">
        <v>265</v>
      </c>
      <c r="V23" s="1113">
        <v>1</v>
      </c>
      <c r="W23" s="1720" t="s">
        <v>401</v>
      </c>
      <c r="X23" s="1115" t="s">
        <v>402</v>
      </c>
      <c r="Y23" s="1115" t="s">
        <v>167</v>
      </c>
      <c r="Z23" s="1115" t="s">
        <v>403</v>
      </c>
      <c r="AA23" s="1115" t="s">
        <v>404</v>
      </c>
      <c r="AB23" s="1115" t="s">
        <v>405</v>
      </c>
      <c r="AC23" s="1115" t="s">
        <v>406</v>
      </c>
      <c r="AD23" s="1116" t="s">
        <v>198</v>
      </c>
      <c r="AE23" s="1116" t="str">
        <f t="shared" si="0"/>
        <v>Probabilidad</v>
      </c>
      <c r="AF23" s="1116" t="s">
        <v>173</v>
      </c>
      <c r="AG23" s="1116" t="str">
        <f t="shared" si="1"/>
        <v>40%</v>
      </c>
      <c r="AH23" s="1116" t="s">
        <v>174</v>
      </c>
      <c r="AI23" s="1116" t="s">
        <v>175</v>
      </c>
      <c r="AJ23" s="1116" t="s">
        <v>176</v>
      </c>
      <c r="AK23" s="1117">
        <f>IFERROR(IF(AE23="Probabilidad",(K23-(+K23*AG23)),IF(AE23="Impacto",KK23,"")),"")</f>
        <v>0.36</v>
      </c>
      <c r="AL23" s="1117">
        <f>+AK23</f>
        <v>0.36</v>
      </c>
      <c r="AM23" s="1114" t="s">
        <v>247</v>
      </c>
      <c r="AN23" s="1118">
        <v>0.8</v>
      </c>
      <c r="AO23" s="1118">
        <v>0.8</v>
      </c>
      <c r="AP23" s="1119" t="s">
        <v>254</v>
      </c>
      <c r="AQ23" s="1744" t="s">
        <v>265</v>
      </c>
      <c r="AR23" s="1734" t="s">
        <v>213</v>
      </c>
      <c r="AS23" s="1684" t="s">
        <v>407</v>
      </c>
      <c r="AT23" s="1684" t="s">
        <v>402</v>
      </c>
      <c r="AU23" s="1682" t="s">
        <v>295</v>
      </c>
      <c r="AV23" s="1684" t="s">
        <v>408</v>
      </c>
      <c r="AW23" s="1686" t="s">
        <v>425</v>
      </c>
    </row>
    <row r="24" spans="1:50" ht="173.25" customHeight="1">
      <c r="A24" s="182"/>
      <c r="B24" s="1414"/>
      <c r="C24" s="1684"/>
      <c r="D24" s="1684"/>
      <c r="E24" s="1720"/>
      <c r="F24" s="1722"/>
      <c r="G24" s="1722"/>
      <c r="H24" s="1720"/>
      <c r="I24" s="1724"/>
      <c r="J24" s="1727"/>
      <c r="K24" s="1690"/>
      <c r="L24" s="1737"/>
      <c r="M24" s="1720"/>
      <c r="N24" s="1741"/>
      <c r="O24" s="1688"/>
      <c r="P24" s="1720"/>
      <c r="Q24" s="1741"/>
      <c r="R24" s="1688"/>
      <c r="S24" s="1690"/>
      <c r="T24" s="1692"/>
      <c r="U24" s="1734"/>
      <c r="V24" s="1113">
        <v>2</v>
      </c>
      <c r="W24" s="1720"/>
      <c r="X24" s="1115" t="s">
        <v>402</v>
      </c>
      <c r="Y24" s="1115" t="s">
        <v>410</v>
      </c>
      <c r="Z24" s="1115" t="s">
        <v>411</v>
      </c>
      <c r="AA24" s="1115" t="s">
        <v>412</v>
      </c>
      <c r="AB24" s="1115" t="s">
        <v>413</v>
      </c>
      <c r="AC24" s="1115" t="s">
        <v>414</v>
      </c>
      <c r="AD24" s="1116" t="s">
        <v>198</v>
      </c>
      <c r="AE24" s="1116" t="str">
        <f t="shared" si="0"/>
        <v>Probabilidad</v>
      </c>
      <c r="AF24" s="1116" t="s">
        <v>173</v>
      </c>
      <c r="AG24" s="1116" t="str">
        <f t="shared" si="1"/>
        <v>40%</v>
      </c>
      <c r="AH24" s="1116" t="s">
        <v>174</v>
      </c>
      <c r="AI24" s="1116" t="s">
        <v>175</v>
      </c>
      <c r="AJ24" s="1116" t="s">
        <v>176</v>
      </c>
      <c r="AK24" s="1117">
        <v>0.26</v>
      </c>
      <c r="AL24" s="1117">
        <v>0.26</v>
      </c>
      <c r="AM24" s="1114" t="s">
        <v>247</v>
      </c>
      <c r="AN24" s="1118">
        <v>0.8</v>
      </c>
      <c r="AO24" s="1118">
        <v>0.8</v>
      </c>
      <c r="AP24" s="1119" t="s">
        <v>254</v>
      </c>
      <c r="AQ24" s="1744"/>
      <c r="AR24" s="1734"/>
      <c r="AS24" s="1684"/>
      <c r="AT24" s="1684"/>
      <c r="AU24" s="1682"/>
      <c r="AV24" s="1684"/>
      <c r="AW24" s="1686"/>
    </row>
    <row r="25" spans="1:50" ht="173.25" customHeight="1">
      <c r="A25" s="182"/>
      <c r="B25" s="1414"/>
      <c r="C25" s="1684"/>
      <c r="D25" s="1684"/>
      <c r="E25" s="1720"/>
      <c r="F25" s="1722"/>
      <c r="G25" s="1722"/>
      <c r="H25" s="1720"/>
      <c r="I25" s="1724"/>
      <c r="J25" s="1727"/>
      <c r="K25" s="1690"/>
      <c r="L25" s="1737"/>
      <c r="M25" s="1720"/>
      <c r="N25" s="1741"/>
      <c r="O25" s="1688"/>
      <c r="P25" s="1720"/>
      <c r="Q25" s="1741"/>
      <c r="R25" s="1688"/>
      <c r="S25" s="1690"/>
      <c r="T25" s="1692"/>
      <c r="U25" s="1734"/>
      <c r="V25" s="1113">
        <v>3</v>
      </c>
      <c r="W25" s="1720"/>
      <c r="X25" s="1115" t="s">
        <v>402</v>
      </c>
      <c r="Y25" s="1115" t="s">
        <v>415</v>
      </c>
      <c r="Z25" s="1115" t="s">
        <v>416</v>
      </c>
      <c r="AA25" s="1115" t="s">
        <v>417</v>
      </c>
      <c r="AB25" s="1115" t="s">
        <v>418</v>
      </c>
      <c r="AC25" s="1115" t="s">
        <v>419</v>
      </c>
      <c r="AD25" s="1116" t="s">
        <v>198</v>
      </c>
      <c r="AE25" s="1116" t="str">
        <f t="shared" si="0"/>
        <v>Probabilidad</v>
      </c>
      <c r="AF25" s="1116" t="s">
        <v>173</v>
      </c>
      <c r="AG25" s="1116" t="str">
        <f t="shared" si="1"/>
        <v>40%</v>
      </c>
      <c r="AH25" s="1116" t="s">
        <v>174</v>
      </c>
      <c r="AI25" s="1116" t="s">
        <v>175</v>
      </c>
      <c r="AJ25" s="1116" t="s">
        <v>176</v>
      </c>
      <c r="AK25" s="1117">
        <v>0.16</v>
      </c>
      <c r="AL25" s="1117">
        <v>0.16</v>
      </c>
      <c r="AM25" s="1114" t="s">
        <v>420</v>
      </c>
      <c r="AN25" s="1118">
        <v>0.8</v>
      </c>
      <c r="AO25" s="1118">
        <v>0.8</v>
      </c>
      <c r="AP25" s="1119" t="s">
        <v>254</v>
      </c>
      <c r="AQ25" s="1744"/>
      <c r="AR25" s="1734"/>
      <c r="AS25" s="1684"/>
      <c r="AT25" s="1684"/>
      <c r="AU25" s="1682"/>
      <c r="AV25" s="1684"/>
      <c r="AW25" s="1686"/>
    </row>
    <row r="26" spans="1:50" ht="173.25" customHeight="1" thickBot="1">
      <c r="A26" s="182"/>
      <c r="B26" s="1414"/>
      <c r="C26" s="1685"/>
      <c r="D26" s="1685"/>
      <c r="E26" s="1721"/>
      <c r="F26" s="1723"/>
      <c r="G26" s="1723"/>
      <c r="H26" s="1721"/>
      <c r="I26" s="1725"/>
      <c r="J26" s="1728"/>
      <c r="K26" s="1691"/>
      <c r="L26" s="1738"/>
      <c r="M26" s="1721"/>
      <c r="N26" s="1742"/>
      <c r="O26" s="1689"/>
      <c r="P26" s="1721"/>
      <c r="Q26" s="1742"/>
      <c r="R26" s="1689"/>
      <c r="S26" s="1691"/>
      <c r="T26" s="1693"/>
      <c r="U26" s="1735"/>
      <c r="V26" s="1121">
        <v>4</v>
      </c>
      <c r="W26" s="1721"/>
      <c r="X26" s="1123" t="s">
        <v>402</v>
      </c>
      <c r="Y26" s="1123" t="s">
        <v>410</v>
      </c>
      <c r="Z26" s="1123" t="s">
        <v>421</v>
      </c>
      <c r="AA26" s="1123" t="s">
        <v>422</v>
      </c>
      <c r="AB26" s="1123" t="s">
        <v>423</v>
      </c>
      <c r="AC26" s="1123" t="s">
        <v>424</v>
      </c>
      <c r="AD26" s="1124" t="s">
        <v>172</v>
      </c>
      <c r="AE26" s="1124" t="str">
        <f t="shared" si="0"/>
        <v>Probabilidad</v>
      </c>
      <c r="AF26" s="1124" t="s">
        <v>173</v>
      </c>
      <c r="AG26" s="1124" t="str">
        <f t="shared" si="1"/>
        <v>30%</v>
      </c>
      <c r="AH26" s="1124" t="s">
        <v>174</v>
      </c>
      <c r="AI26" s="1124" t="s">
        <v>175</v>
      </c>
      <c r="AJ26" s="1124" t="s">
        <v>176</v>
      </c>
      <c r="AK26" s="1125">
        <v>0.11</v>
      </c>
      <c r="AL26" s="1125">
        <v>0.11</v>
      </c>
      <c r="AM26" s="1122" t="s">
        <v>420</v>
      </c>
      <c r="AN26" s="1126">
        <v>0.8</v>
      </c>
      <c r="AO26" s="1126">
        <v>0.8</v>
      </c>
      <c r="AP26" s="1127" t="s">
        <v>254</v>
      </c>
      <c r="AQ26" s="1745"/>
      <c r="AR26" s="1735"/>
      <c r="AS26" s="1685"/>
      <c r="AT26" s="1685"/>
      <c r="AU26" s="1683"/>
      <c r="AV26" s="1685"/>
      <c r="AW26" s="1687"/>
    </row>
    <row r="27" spans="1:50" ht="251.25" customHeight="1" thickTop="1">
      <c r="A27" s="182"/>
      <c r="B27" s="1414"/>
      <c r="C27" s="1732" t="s">
        <v>153</v>
      </c>
      <c r="D27" s="1732">
        <v>2</v>
      </c>
      <c r="E27" s="1716" t="s">
        <v>426</v>
      </c>
      <c r="F27" s="1716" t="s">
        <v>427</v>
      </c>
      <c r="G27" s="1129" t="s">
        <v>428</v>
      </c>
      <c r="H27" s="1716" t="s">
        <v>157</v>
      </c>
      <c r="I27" s="1733">
        <v>4</v>
      </c>
      <c r="J27" s="1713" t="s">
        <v>158</v>
      </c>
      <c r="K27" s="1714">
        <v>0.4</v>
      </c>
      <c r="L27" s="1715" t="str">
        <f>+IF(J27="","",IF(J27=$C$58,$B$58,IF(J27=$C$59,$B$59,IF(J27=$C$60,$B$60, IF(J27=$C$61,$B$61,IF(J27=$C$62,$B$62))))))</f>
        <v>Baja</v>
      </c>
      <c r="M27" s="1716" t="s">
        <v>252</v>
      </c>
      <c r="N27" s="1714">
        <v>0.6</v>
      </c>
      <c r="O27" s="1717" t="s">
        <v>204</v>
      </c>
      <c r="P27" s="1716" t="s">
        <v>203</v>
      </c>
      <c r="Q27" s="1714">
        <v>0.6</v>
      </c>
      <c r="R27" s="1733" t="s">
        <v>251</v>
      </c>
      <c r="S27" s="1714">
        <v>0.6</v>
      </c>
      <c r="T27" s="1733" t="s">
        <v>251</v>
      </c>
      <c r="U27" s="1712" t="s">
        <v>204</v>
      </c>
      <c r="V27" s="1130">
        <v>1</v>
      </c>
      <c r="W27" s="1716" t="s">
        <v>429</v>
      </c>
      <c r="X27" s="1112" t="s">
        <v>430</v>
      </c>
      <c r="Y27" s="1128" t="s">
        <v>431</v>
      </c>
      <c r="Z27" s="1131" t="s">
        <v>432</v>
      </c>
      <c r="AA27" s="1112" t="s">
        <v>433</v>
      </c>
      <c r="AB27" s="1112" t="s">
        <v>434</v>
      </c>
      <c r="AC27" s="1129" t="s">
        <v>435</v>
      </c>
      <c r="AD27" s="1132" t="s">
        <v>172</v>
      </c>
      <c r="AE27" s="1132" t="str">
        <f t="shared" si="0"/>
        <v>Probabilidad</v>
      </c>
      <c r="AF27" s="1132" t="s">
        <v>173</v>
      </c>
      <c r="AG27" s="1132" t="str">
        <f t="shared" si="1"/>
        <v>30%</v>
      </c>
      <c r="AH27" s="1132" t="s">
        <v>174</v>
      </c>
      <c r="AI27" s="1132" t="s">
        <v>175</v>
      </c>
      <c r="AJ27" s="1133" t="s">
        <v>176</v>
      </c>
      <c r="AK27" s="1134">
        <f>IFERROR(IF(AE27="Probabilidad",(K27-(+K27*AG27)),IF(AE27="Impacto",KK27,"")),"")</f>
        <v>0.28000000000000003</v>
      </c>
      <c r="AL27" s="1134">
        <f>+AK27</f>
        <v>0.28000000000000003</v>
      </c>
      <c r="AM27" s="1135" t="str">
        <f>IFERROR(IF(AK27="","",IF(AK27&lt;=0.2,"Muy Baja",IF(AK27&lt;=0.4,"Baja",IF(AK27&lt;=0.6,"Media",IF(AK27&lt;=0.8,"Alta","Muy Alta"))))),"")</f>
        <v>Baja</v>
      </c>
      <c r="AN27" s="1136">
        <f>IF(AE27='[5]FORMULAS '!$G$60,S27-(S27*AG27),S27)</f>
        <v>0.6</v>
      </c>
      <c r="AO27" s="1136">
        <v>0.6</v>
      </c>
      <c r="AP27" s="1137" t="s">
        <v>251</v>
      </c>
      <c r="AQ27" s="1138" t="s">
        <v>204</v>
      </c>
      <c r="AR27" s="1712" t="s">
        <v>213</v>
      </c>
      <c r="AS27" s="1716" t="s">
        <v>436</v>
      </c>
      <c r="AT27" s="1716" t="s">
        <v>437</v>
      </c>
      <c r="AU27" s="1716" t="s">
        <v>280</v>
      </c>
      <c r="AV27" s="1716" t="s">
        <v>281</v>
      </c>
      <c r="AW27" s="1760" t="s">
        <v>438</v>
      </c>
      <c r="AX27" s="182"/>
    </row>
    <row r="28" spans="1:50" ht="256.5" customHeight="1" thickBot="1">
      <c r="A28" s="182"/>
      <c r="B28" s="1414"/>
      <c r="C28" s="1732"/>
      <c r="D28" s="1732"/>
      <c r="E28" s="1716"/>
      <c r="F28" s="1716"/>
      <c r="G28" s="1120" t="s">
        <v>439</v>
      </c>
      <c r="H28" s="1716"/>
      <c r="I28" s="1733"/>
      <c r="J28" s="1713"/>
      <c r="K28" s="1714"/>
      <c r="L28" s="1715"/>
      <c r="M28" s="1716"/>
      <c r="N28" s="1714"/>
      <c r="O28" s="1717"/>
      <c r="P28" s="1716"/>
      <c r="Q28" s="1714"/>
      <c r="R28" s="1733"/>
      <c r="S28" s="1714"/>
      <c r="T28" s="1733"/>
      <c r="U28" s="1712"/>
      <c r="V28" s="1130">
        <v>2</v>
      </c>
      <c r="W28" s="1716"/>
      <c r="X28" s="1120" t="s">
        <v>440</v>
      </c>
      <c r="Y28" s="1120" t="s">
        <v>441</v>
      </c>
      <c r="Z28" s="1139" t="s">
        <v>442</v>
      </c>
      <c r="AA28" s="1120" t="s">
        <v>443</v>
      </c>
      <c r="AB28" s="1120" t="s">
        <v>444</v>
      </c>
      <c r="AC28" s="1139" t="s">
        <v>445</v>
      </c>
      <c r="AD28" s="1132" t="s">
        <v>172</v>
      </c>
      <c r="AE28" s="1132" t="str">
        <f t="shared" si="0"/>
        <v>Probabilidad</v>
      </c>
      <c r="AF28" s="1132" t="s">
        <v>173</v>
      </c>
      <c r="AG28" s="1132" t="str">
        <f t="shared" si="1"/>
        <v>30%</v>
      </c>
      <c r="AH28" s="1132" t="s">
        <v>174</v>
      </c>
      <c r="AI28" s="1132" t="s">
        <v>175</v>
      </c>
      <c r="AJ28" s="1133" t="s">
        <v>176</v>
      </c>
      <c r="AK28" s="1134">
        <f>IFERROR(IF(AND(AE27="Probabilidad",AE28="Probabilidad"),(AL27-(+AL27*AG28)),IF(AE27="Probabilidad",(K27-(+K27*AG28)),IF(AE27="Impacto",AL27,""))),"")</f>
        <v>0.19600000000000001</v>
      </c>
      <c r="AL28" s="1134">
        <f t="shared" ref="AL28:AL36" si="2">+AK28</f>
        <v>0.19600000000000001</v>
      </c>
      <c r="AM28" s="1135" t="str">
        <f>IFERROR(IF(AK28="","",IF(AK28&lt;=0.2,"Muy Baja",IF(AK28&lt;=0.4,"Baja",IF(AK28&lt;=0.6,"Media",IF(AK28&lt;=0.8,"Alta","Muy Alta"))))),"")</f>
        <v>Muy Baja</v>
      </c>
      <c r="AN28" s="1136">
        <f>IF(AE28='[5]FORMULAS '!$G$60,S27-(S27*AG28),S27)</f>
        <v>0.6</v>
      </c>
      <c r="AO28" s="1118">
        <v>0.6</v>
      </c>
      <c r="AP28" s="1140" t="s">
        <v>251</v>
      </c>
      <c r="AQ28" s="1141" t="s">
        <v>204</v>
      </c>
      <c r="AR28" s="1712"/>
      <c r="AS28" s="1716"/>
      <c r="AT28" s="1716"/>
      <c r="AU28" s="1716"/>
      <c r="AV28" s="1716"/>
      <c r="AW28" s="1761"/>
      <c r="AX28" s="182"/>
    </row>
    <row r="29" spans="1:50" ht="215.25" customHeight="1" thickTop="1">
      <c r="A29" s="182"/>
      <c r="B29" s="1414"/>
      <c r="C29" s="1746" t="s">
        <v>153</v>
      </c>
      <c r="D29" s="1746">
        <v>3</v>
      </c>
      <c r="E29" s="1746" t="s">
        <v>426</v>
      </c>
      <c r="F29" s="1762" t="s">
        <v>446</v>
      </c>
      <c r="G29" s="1762" t="s">
        <v>447</v>
      </c>
      <c r="H29" s="1746" t="s">
        <v>157</v>
      </c>
      <c r="I29" s="1751">
        <v>365</v>
      </c>
      <c r="J29" s="1754" t="s">
        <v>250</v>
      </c>
      <c r="K29" s="1757">
        <f>+IF(J29="","",IF(J29=$C$58,$D$58,IF(J29=$C$59,$D$59,IF(J29=$C$60,$D$60, IF(J29=$C$61,$D$61,IF(J29=$C$62,$D$62))))))</f>
        <v>0.6</v>
      </c>
      <c r="L29" s="1787" t="str">
        <f>+IF(J29="","",IF(J29=$C$58,$B$58,IF(J29=$C$59,$B$59,IF(J29=$C$60,$B$60, IF(J29=$C$61,$B$61,IF(J29=$C$62,$B$62))))))</f>
        <v>Media</v>
      </c>
      <c r="M29" s="1746" t="s">
        <v>255</v>
      </c>
      <c r="N29" s="1747">
        <f>+IF(M29="","",IF(M29="N/A","",IF(OR(M29=$M$58,M29=$N$58),$L$58,IF(OR(M29=$M$59,M29=$N$59),$L$59,IF(OR(M29=$M$60,M29=$N$60),$L$60,IF(OR(M29=$M$61,M29=$N$61),$L$61,IF(OR(M29=$M$62,M29=$N$62),$L$62)))))))</f>
        <v>0.8</v>
      </c>
      <c r="O29" s="1748" t="str">
        <f>+IF(M29="","",IF(M29="N/A","",IF(OR(M29=$M$58,M29=$N$58),$K$58,IF(OR(M29=$M$59,M29=$N$59),$K$59,IF(OR(M29=$M$60,M29=$N$60),$K$60,IF(OR(M29=$M$61,M29=$N$61),$K$61,IF(OR(M29=$M$62,M29=$N$62),$K$62)))))))</f>
        <v xml:space="preserve">Mayor </v>
      </c>
      <c r="P29" s="1746" t="s">
        <v>256</v>
      </c>
      <c r="Q29" s="1747">
        <f>+IF(P29="","",IF(P29="N/A","",IF(OR(P29=$M$58,P29=$N$58),$L$58,IF(OR(P29=$M$58,P29=$N$58),$L$58,IF(OR(P29=$M$59,P29=$N$59),$L$59,IF(OR(P29=$M$60,P29=$N$60),$L$60,IF(OR(P29=$M$61,P29=$N$61),$L$61,(IF(OR(P29=$M$62,P29=$N$62),$L$62)))))))))</f>
        <v>0.8</v>
      </c>
      <c r="R29" s="1748" t="str">
        <f>+IF(P29="","",IF(P29="N/A","",IF(OR(P29=$M$58,P29=$N$58),$K$58,IF(OR(P29=$M$59,P29=$N$59),$K$59,IF(OR(P29=$M$60,P29=$N$60),$K$60,IF(OR(P29=$M$61,P29=$N$61),$K$61,IF(OR(P29=$M$62,P29=$N$62),$K$62)))))))</f>
        <v xml:space="preserve">Mayor </v>
      </c>
      <c r="S29" s="1757">
        <v>0.8</v>
      </c>
      <c r="T29" s="1748" t="s">
        <v>264</v>
      </c>
      <c r="U29" s="1786" t="s">
        <v>265</v>
      </c>
      <c r="V29" s="1145">
        <v>1</v>
      </c>
      <c r="W29" s="1746" t="s">
        <v>429</v>
      </c>
      <c r="X29" s="1131" t="s">
        <v>448</v>
      </c>
      <c r="Y29" s="1129" t="s">
        <v>431</v>
      </c>
      <c r="Z29" s="1129" t="s">
        <v>449</v>
      </c>
      <c r="AA29" s="1128" t="s">
        <v>450</v>
      </c>
      <c r="AB29" s="1128" t="s">
        <v>451</v>
      </c>
      <c r="AC29" s="1129" t="s">
        <v>452</v>
      </c>
      <c r="AD29" s="1146" t="s">
        <v>172</v>
      </c>
      <c r="AE29" s="1143" t="str">
        <f t="shared" si="0"/>
        <v>Probabilidad</v>
      </c>
      <c r="AF29" s="1143" t="s">
        <v>173</v>
      </c>
      <c r="AG29" s="1143" t="str">
        <f t="shared" si="1"/>
        <v>30%</v>
      </c>
      <c r="AH29" s="1143" t="s">
        <v>174</v>
      </c>
      <c r="AI29" s="1143" t="s">
        <v>175</v>
      </c>
      <c r="AJ29" s="1143" t="s">
        <v>176</v>
      </c>
      <c r="AK29" s="1147">
        <f>IFERROR(IF(AE29="Probabilidad",(K29-(+K29*AG29)),IF(AE29="Impacto",KK29,"")),"")</f>
        <v>0.42</v>
      </c>
      <c r="AL29" s="1147">
        <f t="shared" si="2"/>
        <v>0.42</v>
      </c>
      <c r="AM29" s="1148" t="str">
        <f t="shared" ref="AM29:AM36" si="3">IFERROR(IF(AK29="","",IF(AK29&lt;=0.2,"Muy Baja",IF(AK29&lt;=0.4,"Baja",IF(AK29&lt;=0.6,"Media",IF(AK29&lt;=0.8,"Alta","Muy Alta"))))),"")</f>
        <v>Media</v>
      </c>
      <c r="AN29" s="1149" t="s">
        <v>264</v>
      </c>
      <c r="AO29" s="1149">
        <v>0.8</v>
      </c>
      <c r="AP29" s="1150" t="s">
        <v>254</v>
      </c>
      <c r="AQ29" s="1144" t="s">
        <v>205</v>
      </c>
      <c r="AR29" s="1786" t="s">
        <v>213</v>
      </c>
      <c r="AS29" s="1762" t="s">
        <v>453</v>
      </c>
      <c r="AT29" s="1765" t="s">
        <v>437</v>
      </c>
      <c r="AU29" s="1778" t="s">
        <v>280</v>
      </c>
      <c r="AV29" s="1780" t="s">
        <v>281</v>
      </c>
      <c r="AW29" s="1760" t="s">
        <v>454</v>
      </c>
      <c r="AX29" s="182"/>
    </row>
    <row r="30" spans="1:50" ht="215.25" customHeight="1">
      <c r="A30" s="182"/>
      <c r="B30" s="1414"/>
      <c r="C30" s="1732"/>
      <c r="D30" s="1732"/>
      <c r="E30" s="1732"/>
      <c r="F30" s="1763"/>
      <c r="G30" s="1764"/>
      <c r="H30" s="1732"/>
      <c r="I30" s="1752"/>
      <c r="J30" s="1755"/>
      <c r="K30" s="1758"/>
      <c r="L30" s="1715"/>
      <c r="M30" s="1732"/>
      <c r="N30" s="1714"/>
      <c r="O30" s="1749"/>
      <c r="P30" s="1732"/>
      <c r="Q30" s="1714"/>
      <c r="R30" s="1749"/>
      <c r="S30" s="1758"/>
      <c r="T30" s="1749"/>
      <c r="U30" s="1712"/>
      <c r="V30" s="1152">
        <v>2</v>
      </c>
      <c r="W30" s="1732"/>
      <c r="X30" s="1131" t="s">
        <v>448</v>
      </c>
      <c r="Y30" s="1153" t="s">
        <v>431</v>
      </c>
      <c r="Z30" s="1153" t="s">
        <v>455</v>
      </c>
      <c r="AA30" s="1153" t="s">
        <v>456</v>
      </c>
      <c r="AB30" s="1154" t="s">
        <v>457</v>
      </c>
      <c r="AC30" s="1153" t="s">
        <v>458</v>
      </c>
      <c r="AD30" s="1133" t="s">
        <v>305</v>
      </c>
      <c r="AE30" s="1113" t="str">
        <f t="shared" si="0"/>
        <v>Impacto</v>
      </c>
      <c r="AF30" s="1113" t="s">
        <v>173</v>
      </c>
      <c r="AG30" s="1113" t="str">
        <f t="shared" si="1"/>
        <v>25%</v>
      </c>
      <c r="AH30" s="1113" t="s">
        <v>174</v>
      </c>
      <c r="AI30" s="1113" t="s">
        <v>175</v>
      </c>
      <c r="AJ30" s="1113" t="s">
        <v>176</v>
      </c>
      <c r="AK30" s="1117">
        <v>0.42</v>
      </c>
      <c r="AL30" s="1117">
        <f t="shared" si="2"/>
        <v>0.42</v>
      </c>
      <c r="AM30" s="1155" t="str">
        <f t="shared" si="3"/>
        <v>Media</v>
      </c>
      <c r="AN30" s="1136" t="s">
        <v>204</v>
      </c>
      <c r="AO30" s="1136">
        <v>0.6</v>
      </c>
      <c r="AP30" s="1140" t="s">
        <v>251</v>
      </c>
      <c r="AQ30" s="1141" t="s">
        <v>204</v>
      </c>
      <c r="AR30" s="1712"/>
      <c r="AS30" s="1763"/>
      <c r="AT30" s="1716"/>
      <c r="AU30" s="1779"/>
      <c r="AV30" s="1781"/>
      <c r="AW30" s="1760"/>
      <c r="AX30" s="182"/>
    </row>
    <row r="31" spans="1:50" ht="273.75" customHeight="1" thickBot="1">
      <c r="A31" s="182"/>
      <c r="B31" s="1414"/>
      <c r="C31" s="1732"/>
      <c r="D31" s="1732"/>
      <c r="E31" s="1732"/>
      <c r="F31" s="1763"/>
      <c r="G31" s="1156" t="s">
        <v>459</v>
      </c>
      <c r="H31" s="1732"/>
      <c r="I31" s="1752"/>
      <c r="J31" s="1755"/>
      <c r="K31" s="1758"/>
      <c r="L31" s="1715"/>
      <c r="M31" s="1732"/>
      <c r="N31" s="1714"/>
      <c r="O31" s="1749"/>
      <c r="P31" s="1732"/>
      <c r="Q31" s="1714"/>
      <c r="R31" s="1749"/>
      <c r="S31" s="1758"/>
      <c r="T31" s="1749"/>
      <c r="U31" s="1712"/>
      <c r="V31" s="1157">
        <v>3</v>
      </c>
      <c r="W31" s="1732"/>
      <c r="X31" s="1139" t="s">
        <v>460</v>
      </c>
      <c r="Y31" s="1153" t="s">
        <v>273</v>
      </c>
      <c r="Z31" s="1153" t="s">
        <v>461</v>
      </c>
      <c r="AA31" s="1154" t="s">
        <v>462</v>
      </c>
      <c r="AB31" s="1154" t="s">
        <v>463</v>
      </c>
      <c r="AC31" s="1153" t="s">
        <v>464</v>
      </c>
      <c r="AD31" s="1133" t="s">
        <v>198</v>
      </c>
      <c r="AE31" s="1113" t="str">
        <f t="shared" si="0"/>
        <v>Probabilidad</v>
      </c>
      <c r="AF31" s="1132" t="s">
        <v>173</v>
      </c>
      <c r="AG31" s="1132" t="str">
        <f t="shared" si="1"/>
        <v>40%</v>
      </c>
      <c r="AH31" s="1132" t="s">
        <v>174</v>
      </c>
      <c r="AI31" s="1132" t="s">
        <v>175</v>
      </c>
      <c r="AJ31" s="1132" t="s">
        <v>176</v>
      </c>
      <c r="AK31" s="1134">
        <f>IFERROR(IF(AND(AE29="Probabilidad",AE31="Probabilidad"),(AL29-(+AL29*AG31)),IF(AE29="Probabilidad",(K29-(+K29*AG31)),IF(AE29="Impacto",AL29,""))),"")</f>
        <v>0.252</v>
      </c>
      <c r="AL31" s="1134">
        <f t="shared" si="2"/>
        <v>0.252</v>
      </c>
      <c r="AM31" s="1135" t="str">
        <f t="shared" si="3"/>
        <v>Baja</v>
      </c>
      <c r="AN31" s="1136" t="s">
        <v>204</v>
      </c>
      <c r="AO31" s="1136">
        <v>0.6</v>
      </c>
      <c r="AP31" s="1140" t="s">
        <v>251</v>
      </c>
      <c r="AQ31" s="1158" t="s">
        <v>204</v>
      </c>
      <c r="AR31" s="1712"/>
      <c r="AS31" s="1763"/>
      <c r="AT31" s="1716"/>
      <c r="AU31" s="1779"/>
      <c r="AV31" s="1781"/>
      <c r="AW31" s="1761"/>
      <c r="AX31" s="182"/>
    </row>
    <row r="32" spans="1:50" ht="135.75" customHeight="1" thickTop="1">
      <c r="A32" s="182"/>
      <c r="B32" s="1414"/>
      <c r="C32" s="1746" t="s">
        <v>153</v>
      </c>
      <c r="D32" s="1746">
        <v>4</v>
      </c>
      <c r="E32" s="1746" t="s">
        <v>426</v>
      </c>
      <c r="F32" s="1783" t="s">
        <v>465</v>
      </c>
      <c r="G32" s="1159" t="s">
        <v>466</v>
      </c>
      <c r="H32" s="1746" t="s">
        <v>157</v>
      </c>
      <c r="I32" s="1751">
        <v>365</v>
      </c>
      <c r="J32" s="1754" t="s">
        <v>250</v>
      </c>
      <c r="K32" s="1757">
        <f>+IF(J32="","",IF(J32=$C$58,$D$58,IF(J32=$C$59,$D$59,IF(J32=$C$60,$D$60, IF(J32=$C$61,$D$61,IF(J32=$C$62,$D$62))))))</f>
        <v>0.6</v>
      </c>
      <c r="L32" s="1787" t="s">
        <v>249</v>
      </c>
      <c r="M32" s="1746" t="s">
        <v>255</v>
      </c>
      <c r="N32" s="1747">
        <f>+IF(M32="","",IF(M32="N/A","",IF(OR(M32=$M$58,M32=$N$58),$L$58,IF(OR(M32=$M$59,M32=$N$59),$L$59,IF(OR(M32=$M$60,M32=$N$60),$L$60,IF(OR(M32=$M$61,M32=$N$61),$L$61,IF(OR(M32=$M$62,M32=$N$62),$L$62)))))))</f>
        <v>0.8</v>
      </c>
      <c r="O32" s="1748" t="str">
        <f>+IF(M32="","",IF(M32="N/A","",IF(OR(M32=$M$58,M32=$N$58),$K$58,IF(OR(M32=$M$59,M32=$N$59),$K$59,IF(OR(M32=$M$60,M32=$N$60),$K$60,IF(OR(M32=$M$61,M32=$N$61),$K$61,IF(OR(M32=$M$62,M32=$N$62),$K$62)))))))</f>
        <v xml:space="preserve">Mayor </v>
      </c>
      <c r="P32" s="1746" t="s">
        <v>203</v>
      </c>
      <c r="Q32" s="1747">
        <v>0.6</v>
      </c>
      <c r="R32" s="1748" t="str">
        <f>+IF(P32="","",IF(P32="N/A","",IF(OR(P32=$M$58,P32=$N$58),$K$58,IF(OR(P32=$M$59,P32=$N$59),$K$59,IF(OR(P32=$M$60,P32=$N$60),$K$60,IF(OR(P32=$M$61,P32=$N$61),$K$61,IF(OR(P32=$M$62,P32=$N$62),$K$62)))))))</f>
        <v xml:space="preserve">Moderado </v>
      </c>
      <c r="S32" s="1757">
        <v>0.8</v>
      </c>
      <c r="T32" s="1748" t="s">
        <v>264</v>
      </c>
      <c r="U32" s="1786" t="s">
        <v>265</v>
      </c>
      <c r="V32" s="1160">
        <v>1</v>
      </c>
      <c r="W32" s="1746" t="s">
        <v>429</v>
      </c>
      <c r="X32" s="1131" t="s">
        <v>467</v>
      </c>
      <c r="Y32" s="1142" t="s">
        <v>468</v>
      </c>
      <c r="Z32" s="1142" t="s">
        <v>469</v>
      </c>
      <c r="AA32" s="1142" t="s">
        <v>470</v>
      </c>
      <c r="AB32" s="1142" t="s">
        <v>471</v>
      </c>
      <c r="AC32" s="1142" t="s">
        <v>472</v>
      </c>
      <c r="AD32" s="1144" t="s">
        <v>305</v>
      </c>
      <c r="AE32" s="1143" t="str">
        <f t="shared" si="0"/>
        <v>Impacto</v>
      </c>
      <c r="AF32" s="1143" t="s">
        <v>473</v>
      </c>
      <c r="AG32" s="1143" t="str">
        <f t="shared" si="1"/>
        <v>35%</v>
      </c>
      <c r="AH32" s="1143" t="s">
        <v>174</v>
      </c>
      <c r="AI32" s="1143" t="s">
        <v>175</v>
      </c>
      <c r="AJ32" s="1143" t="s">
        <v>176</v>
      </c>
      <c r="AK32" s="1147">
        <v>0.6</v>
      </c>
      <c r="AL32" s="1147">
        <f t="shared" si="2"/>
        <v>0.6</v>
      </c>
      <c r="AM32" s="1148" t="str">
        <f t="shared" si="3"/>
        <v>Media</v>
      </c>
      <c r="AN32" s="1161">
        <v>0.52</v>
      </c>
      <c r="AO32" s="1161">
        <f t="shared" ref="AO32:AO33" si="4">+AN32</f>
        <v>0.52</v>
      </c>
      <c r="AP32" s="1162" t="s">
        <v>251</v>
      </c>
      <c r="AQ32" s="1163" t="s">
        <v>204</v>
      </c>
      <c r="AR32" s="1786" t="s">
        <v>213</v>
      </c>
      <c r="AS32" s="1762" t="s">
        <v>474</v>
      </c>
      <c r="AT32" s="1765" t="s">
        <v>475</v>
      </c>
      <c r="AU32" s="1778" t="s">
        <v>280</v>
      </c>
      <c r="AV32" s="1780" t="s">
        <v>281</v>
      </c>
      <c r="AW32" s="1791" t="s">
        <v>476</v>
      </c>
    </row>
    <row r="33" spans="1:49" ht="135.75" customHeight="1">
      <c r="A33" s="182"/>
      <c r="B33" s="1414"/>
      <c r="C33" s="1732"/>
      <c r="D33" s="1732"/>
      <c r="E33" s="1732"/>
      <c r="F33" s="1784"/>
      <c r="G33" s="1794" t="s">
        <v>477</v>
      </c>
      <c r="H33" s="1732"/>
      <c r="I33" s="1752"/>
      <c r="J33" s="1755"/>
      <c r="K33" s="1758"/>
      <c r="L33" s="1715"/>
      <c r="M33" s="1732"/>
      <c r="N33" s="1714"/>
      <c r="O33" s="1749"/>
      <c r="P33" s="1732"/>
      <c r="Q33" s="1714"/>
      <c r="R33" s="1749"/>
      <c r="S33" s="1758"/>
      <c r="T33" s="1749"/>
      <c r="U33" s="1712"/>
      <c r="V33" s="1132">
        <v>2</v>
      </c>
      <c r="W33" s="1732"/>
      <c r="X33" s="1131" t="s">
        <v>467</v>
      </c>
      <c r="Y33" s="1153" t="s">
        <v>478</v>
      </c>
      <c r="Z33" s="1153" t="s">
        <v>479</v>
      </c>
      <c r="AA33" s="1153" t="s">
        <v>480</v>
      </c>
      <c r="AB33" s="1153" t="s">
        <v>481</v>
      </c>
      <c r="AC33" s="1153" t="s">
        <v>482</v>
      </c>
      <c r="AD33" s="1114" t="s">
        <v>305</v>
      </c>
      <c r="AE33" s="1113" t="str">
        <f t="shared" si="0"/>
        <v>Impacto</v>
      </c>
      <c r="AF33" s="1113" t="s">
        <v>473</v>
      </c>
      <c r="AG33" s="1113" t="str">
        <f t="shared" si="1"/>
        <v>35%</v>
      </c>
      <c r="AH33" s="1113" t="s">
        <v>174</v>
      </c>
      <c r="AI33" s="1113" t="s">
        <v>175</v>
      </c>
      <c r="AJ33" s="1113" t="s">
        <v>176</v>
      </c>
      <c r="AK33" s="1117">
        <v>0.6</v>
      </c>
      <c r="AL33" s="1117">
        <f t="shared" si="2"/>
        <v>0.6</v>
      </c>
      <c r="AM33" s="1155" t="str">
        <f t="shared" si="3"/>
        <v>Media</v>
      </c>
      <c r="AN33" s="1118">
        <v>0.34</v>
      </c>
      <c r="AO33" s="1118">
        <f t="shared" si="4"/>
        <v>0.34</v>
      </c>
      <c r="AP33" s="1164" t="s">
        <v>162</v>
      </c>
      <c r="AQ33" s="1141" t="s">
        <v>204</v>
      </c>
      <c r="AR33" s="1712"/>
      <c r="AS33" s="1763"/>
      <c r="AT33" s="1716"/>
      <c r="AU33" s="1779"/>
      <c r="AV33" s="1781"/>
      <c r="AW33" s="1792"/>
    </row>
    <row r="34" spans="1:49" ht="135.75" customHeight="1">
      <c r="A34" s="182"/>
      <c r="B34" s="1414"/>
      <c r="C34" s="1732"/>
      <c r="D34" s="1732"/>
      <c r="E34" s="1732"/>
      <c r="F34" s="1784"/>
      <c r="G34" s="1764"/>
      <c r="H34" s="1732"/>
      <c r="I34" s="1752"/>
      <c r="J34" s="1755"/>
      <c r="K34" s="1758"/>
      <c r="L34" s="1715"/>
      <c r="M34" s="1732"/>
      <c r="N34" s="1714"/>
      <c r="O34" s="1749"/>
      <c r="P34" s="1732"/>
      <c r="Q34" s="1714"/>
      <c r="R34" s="1749"/>
      <c r="S34" s="1758"/>
      <c r="T34" s="1749"/>
      <c r="U34" s="1712"/>
      <c r="V34" s="1132">
        <v>3</v>
      </c>
      <c r="W34" s="1732"/>
      <c r="X34" s="1131" t="s">
        <v>483</v>
      </c>
      <c r="Y34" s="1153" t="s">
        <v>415</v>
      </c>
      <c r="Z34" s="1153" t="s">
        <v>484</v>
      </c>
      <c r="AA34" s="1153" t="s">
        <v>485</v>
      </c>
      <c r="AB34" s="1153" t="s">
        <v>486</v>
      </c>
      <c r="AC34" s="1153" t="s">
        <v>487</v>
      </c>
      <c r="AD34" s="1114" t="s">
        <v>198</v>
      </c>
      <c r="AE34" s="1113" t="str">
        <f t="shared" si="0"/>
        <v>Probabilidad</v>
      </c>
      <c r="AF34" s="1151" t="s">
        <v>473</v>
      </c>
      <c r="AG34" s="1151" t="str">
        <f t="shared" si="1"/>
        <v>50%</v>
      </c>
      <c r="AH34" s="1151" t="s">
        <v>174</v>
      </c>
      <c r="AI34" s="1151" t="s">
        <v>175</v>
      </c>
      <c r="AJ34" s="1113" t="s">
        <v>176</v>
      </c>
      <c r="AK34" s="1165">
        <v>0.3</v>
      </c>
      <c r="AL34" s="1165">
        <f t="shared" si="2"/>
        <v>0.3</v>
      </c>
      <c r="AM34" s="1166" t="str">
        <f t="shared" si="3"/>
        <v>Baja</v>
      </c>
      <c r="AN34" s="1167">
        <v>0.34</v>
      </c>
      <c r="AO34" s="1167">
        <v>0.34</v>
      </c>
      <c r="AP34" s="1164" t="s">
        <v>162</v>
      </c>
      <c r="AQ34" s="1158" t="s">
        <v>204</v>
      </c>
      <c r="AR34" s="1712"/>
      <c r="AS34" s="1763"/>
      <c r="AT34" s="1716"/>
      <c r="AU34" s="1779"/>
      <c r="AV34" s="1781"/>
      <c r="AW34" s="1792"/>
    </row>
    <row r="35" spans="1:49" ht="222.75" customHeight="1">
      <c r="A35" s="182"/>
      <c r="B35" s="1414"/>
      <c r="C35" s="1732"/>
      <c r="D35" s="1732"/>
      <c r="E35" s="1732"/>
      <c r="F35" s="1784"/>
      <c r="G35" s="1794" t="s">
        <v>488</v>
      </c>
      <c r="H35" s="1732"/>
      <c r="I35" s="1752"/>
      <c r="J35" s="1755"/>
      <c r="K35" s="1758"/>
      <c r="L35" s="1715"/>
      <c r="M35" s="1732"/>
      <c r="N35" s="1714"/>
      <c r="O35" s="1749"/>
      <c r="P35" s="1732"/>
      <c r="Q35" s="1714"/>
      <c r="R35" s="1749"/>
      <c r="S35" s="1758"/>
      <c r="T35" s="1749"/>
      <c r="U35" s="1712"/>
      <c r="V35" s="1132">
        <v>4</v>
      </c>
      <c r="W35" s="1732"/>
      <c r="X35" s="1153" t="s">
        <v>489</v>
      </c>
      <c r="Y35" s="1153" t="s">
        <v>431</v>
      </c>
      <c r="Z35" s="1153" t="s">
        <v>490</v>
      </c>
      <c r="AA35" s="1153" t="s">
        <v>491</v>
      </c>
      <c r="AB35" s="1153" t="s">
        <v>492</v>
      </c>
      <c r="AC35" s="1153" t="s">
        <v>493</v>
      </c>
      <c r="AD35" s="1114" t="s">
        <v>172</v>
      </c>
      <c r="AE35" s="1113" t="str">
        <f t="shared" si="0"/>
        <v>Probabilidad</v>
      </c>
      <c r="AF35" s="1113" t="s">
        <v>173</v>
      </c>
      <c r="AG35" s="1113" t="str">
        <f t="shared" si="1"/>
        <v>30%</v>
      </c>
      <c r="AH35" s="1113" t="s">
        <v>174</v>
      </c>
      <c r="AI35" s="1113" t="s">
        <v>175</v>
      </c>
      <c r="AJ35" s="1113" t="s">
        <v>176</v>
      </c>
      <c r="AK35" s="1117">
        <v>0.21</v>
      </c>
      <c r="AL35" s="1117">
        <f t="shared" si="2"/>
        <v>0.21</v>
      </c>
      <c r="AM35" s="1155" t="str">
        <f t="shared" si="3"/>
        <v>Baja</v>
      </c>
      <c r="AN35" s="1118">
        <v>0.34</v>
      </c>
      <c r="AO35" s="1118">
        <f t="shared" ref="AO35:AO36" si="5">+AN35</f>
        <v>0.34</v>
      </c>
      <c r="AP35" s="1164" t="s">
        <v>162</v>
      </c>
      <c r="AQ35" s="1141" t="s">
        <v>204</v>
      </c>
      <c r="AR35" s="1712"/>
      <c r="AS35" s="1712"/>
      <c r="AT35" s="1716"/>
      <c r="AU35" s="1716"/>
      <c r="AV35" s="1716"/>
      <c r="AW35" s="1792"/>
    </row>
    <row r="36" spans="1:49" ht="194.25" customHeight="1" thickBot="1">
      <c r="A36" s="182"/>
      <c r="B36" s="1476"/>
      <c r="C36" s="1782"/>
      <c r="D36" s="1782"/>
      <c r="E36" s="1782"/>
      <c r="F36" s="1785"/>
      <c r="G36" s="1795"/>
      <c r="H36" s="1782"/>
      <c r="I36" s="1753"/>
      <c r="J36" s="1756"/>
      <c r="K36" s="1759"/>
      <c r="L36" s="1800"/>
      <c r="M36" s="1782"/>
      <c r="N36" s="1799"/>
      <c r="O36" s="1750"/>
      <c r="P36" s="1782"/>
      <c r="Q36" s="1799"/>
      <c r="R36" s="1750"/>
      <c r="S36" s="1759"/>
      <c r="T36" s="1750"/>
      <c r="U36" s="1798"/>
      <c r="V36" s="1169">
        <v>5</v>
      </c>
      <c r="W36" s="1782"/>
      <c r="X36" s="1139" t="s">
        <v>467</v>
      </c>
      <c r="Y36" s="1168" t="s">
        <v>494</v>
      </c>
      <c r="Z36" s="1168" t="s">
        <v>495</v>
      </c>
      <c r="AA36" s="1168" t="s">
        <v>496</v>
      </c>
      <c r="AB36" s="1168" t="s">
        <v>497</v>
      </c>
      <c r="AC36" s="1168" t="s">
        <v>458</v>
      </c>
      <c r="AD36" s="1170" t="s">
        <v>305</v>
      </c>
      <c r="AE36" s="1121" t="str">
        <f t="shared" si="0"/>
        <v>Impacto</v>
      </c>
      <c r="AF36" s="1121" t="s">
        <v>173</v>
      </c>
      <c r="AG36" s="1121" t="str">
        <f t="shared" si="1"/>
        <v>25%</v>
      </c>
      <c r="AH36" s="1121" t="s">
        <v>174</v>
      </c>
      <c r="AI36" s="1121" t="s">
        <v>175</v>
      </c>
      <c r="AJ36" s="1121" t="s">
        <v>176</v>
      </c>
      <c r="AK36" s="1125">
        <v>0.21</v>
      </c>
      <c r="AL36" s="1125">
        <f t="shared" si="2"/>
        <v>0.21</v>
      </c>
      <c r="AM36" s="1171" t="str">
        <f t="shared" si="3"/>
        <v>Baja</v>
      </c>
      <c r="AN36" s="1126">
        <v>0.25</v>
      </c>
      <c r="AO36" s="1126">
        <f t="shared" si="5"/>
        <v>0.25</v>
      </c>
      <c r="AP36" s="1172" t="s">
        <v>162</v>
      </c>
      <c r="AQ36" s="1173" t="s">
        <v>204</v>
      </c>
      <c r="AR36" s="1798"/>
      <c r="AS36" s="1798"/>
      <c r="AT36" s="1790"/>
      <c r="AU36" s="1790"/>
      <c r="AV36" s="1790"/>
      <c r="AW36" s="1793"/>
    </row>
    <row r="37" spans="1:49" ht="76.5" customHeight="1" thickTop="1">
      <c r="A37" s="182"/>
      <c r="B37" s="351"/>
      <c r="C37" s="352"/>
      <c r="D37" s="352"/>
      <c r="E37" s="352"/>
      <c r="F37" s="352"/>
      <c r="G37" s="352"/>
      <c r="H37" s="352"/>
      <c r="I37" s="353"/>
      <c r="J37" s="354"/>
      <c r="K37" s="355"/>
      <c r="L37" s="353"/>
      <c r="M37" s="352"/>
      <c r="N37" s="355"/>
      <c r="O37" s="353"/>
      <c r="P37" s="356"/>
      <c r="Q37" s="355"/>
      <c r="R37" s="353"/>
      <c r="S37" s="355"/>
      <c r="T37" s="353"/>
      <c r="U37" s="357"/>
      <c r="V37" s="182"/>
      <c r="W37" s="182"/>
      <c r="X37" s="182"/>
      <c r="Y37" s="182"/>
      <c r="Z37" s="182"/>
      <c r="AA37" s="182"/>
      <c r="AC37" s="182"/>
      <c r="AD37" s="182"/>
      <c r="AE37" s="182"/>
      <c r="AF37" s="182"/>
      <c r="AG37" s="182"/>
      <c r="AH37" s="182"/>
      <c r="AI37" s="182"/>
      <c r="AJ37" s="182"/>
      <c r="AK37" s="182"/>
      <c r="AL37" s="182"/>
      <c r="AM37" s="182"/>
      <c r="AN37" s="182"/>
      <c r="AO37" s="182"/>
      <c r="AP37" s="182"/>
      <c r="AQ37" s="182"/>
      <c r="AR37" s="182"/>
      <c r="AS37" s="182"/>
      <c r="AT37" s="1174"/>
      <c r="AU37" s="1174"/>
      <c r="AV37" s="1174"/>
      <c r="AW37" s="1796"/>
    </row>
    <row r="38" spans="1:49" ht="76.5" customHeight="1">
      <c r="A38" s="182"/>
      <c r="B38" s="351"/>
      <c r="C38" s="352"/>
      <c r="D38" s="352"/>
      <c r="E38" s="352"/>
      <c r="F38" s="352"/>
      <c r="G38" s="352"/>
      <c r="H38" s="352"/>
      <c r="I38" s="353"/>
      <c r="J38" s="354"/>
      <c r="K38" s="355"/>
      <c r="L38" s="353"/>
      <c r="M38" s="352"/>
      <c r="N38" s="355"/>
      <c r="O38" s="353"/>
      <c r="P38" s="356"/>
      <c r="Q38" s="355"/>
      <c r="R38" s="353"/>
      <c r="S38" s="355"/>
      <c r="T38" s="353"/>
      <c r="U38" s="357"/>
      <c r="V38" s="182"/>
      <c r="W38" s="182"/>
      <c r="X38" s="182"/>
      <c r="Y38" s="182"/>
      <c r="Z38" s="182"/>
      <c r="AA38" s="182"/>
      <c r="AC38" s="182"/>
      <c r="AD38" s="182"/>
      <c r="AE38" s="182"/>
      <c r="AF38" s="182"/>
      <c r="AG38" s="182"/>
      <c r="AH38" s="182"/>
      <c r="AI38" s="182"/>
      <c r="AJ38" s="182"/>
      <c r="AK38" s="182"/>
      <c r="AL38" s="182"/>
      <c r="AM38" s="182"/>
      <c r="AN38" s="182"/>
      <c r="AO38" s="182"/>
      <c r="AP38" s="182"/>
      <c r="AQ38" s="182"/>
      <c r="AR38" s="182"/>
      <c r="AS38" s="182"/>
      <c r="AT38" s="1174"/>
      <c r="AU38" s="1174"/>
      <c r="AV38" s="1174"/>
      <c r="AW38" s="1796"/>
    </row>
    <row r="39" spans="1:49" ht="76.5" customHeight="1">
      <c r="A39" s="182"/>
      <c r="B39" s="351"/>
      <c r="C39" s="352"/>
      <c r="D39" s="352"/>
      <c r="E39" s="352"/>
      <c r="F39" s="352"/>
      <c r="G39" s="352"/>
      <c r="H39" s="352"/>
      <c r="I39" s="353"/>
      <c r="J39" s="354"/>
      <c r="K39" s="355"/>
      <c r="L39" s="353"/>
      <c r="M39" s="352"/>
      <c r="N39" s="355"/>
      <c r="O39" s="353"/>
      <c r="P39" s="356"/>
      <c r="Q39" s="355"/>
      <c r="R39" s="353"/>
      <c r="S39" s="355"/>
      <c r="T39" s="353"/>
      <c r="U39" s="357"/>
      <c r="V39" s="182"/>
      <c r="W39" s="182"/>
      <c r="X39" s="182"/>
      <c r="Y39" s="182"/>
      <c r="Z39" s="182"/>
      <c r="AA39" s="182"/>
      <c r="AB39" s="182"/>
      <c r="AC39" s="182"/>
      <c r="AD39" s="182"/>
      <c r="AE39" s="182"/>
      <c r="AF39" s="182"/>
      <c r="AG39" s="182"/>
      <c r="AH39" s="182"/>
      <c r="AI39" s="182"/>
      <c r="AJ39" s="182"/>
      <c r="AK39" s="182"/>
      <c r="AL39" s="182"/>
      <c r="AM39" s="182"/>
      <c r="AN39" s="182"/>
      <c r="AO39" s="182"/>
      <c r="AP39" s="182"/>
      <c r="AQ39" s="182"/>
      <c r="AR39" s="182"/>
      <c r="AS39" s="182"/>
      <c r="AT39" s="1174"/>
      <c r="AU39" s="1174"/>
      <c r="AV39" s="1174"/>
      <c r="AW39" s="1796"/>
    </row>
    <row r="40" spans="1:49" ht="80.25" customHeight="1">
      <c r="A40" s="182"/>
      <c r="B40" s="1797" t="s">
        <v>227</v>
      </c>
      <c r="C40" s="1797"/>
      <c r="D40" s="1797"/>
      <c r="E40" s="1797"/>
      <c r="F40" s="1797"/>
      <c r="G40" s="1797"/>
      <c r="H40" s="1797"/>
      <c r="I40" s="182"/>
      <c r="J40" s="182"/>
      <c r="K40" s="182"/>
      <c r="L40" s="182"/>
      <c r="M40" s="182"/>
      <c r="N40" s="182"/>
      <c r="O40" s="182"/>
      <c r="P40" s="182"/>
      <c r="Q40" s="182"/>
      <c r="R40" s="182"/>
      <c r="S40" s="182"/>
      <c r="T40" s="182"/>
      <c r="U40" s="1328" t="str">
        <f>IFERROR(IF(OR(AND(L40="Muy Baja",T40="Leve"),AND(L40="Muy Baja",T40="Menor"),AND(L40="Baja",T40="Leve")),"BAJO",IF(OR(AND(L40="Muy baja",T40="Moderado"),AND(L40="Baja",T40="Menor"),AND(L40="Baja",T40="Moderado"),AND(L40="Media",T40="Leve"),AND(L40="Media",T40="Menor"),AND(L40="Media",T40="Moderado"),AND(L40="Alta",T40="Leve"),AND(L40="Alta",T40="Menor")),"MODERADO",IF(OR(AND(L40="Muy Baja",T40="Mayor"),AND(L40="Baja",T40="Mayor"),AND(L40="Media",T40="Mayor"),AND(L40="Alta",T40="Moderado"),AND(L40="Alta",T40="Mayor"),AND(L40="Muy Alta",T40="Leve"),AND(L40="Muy Alta",T40="Menor"),AND(L40="Muy Alta",T40="Moderado"),AND(L40="Muy Alta",T40="Mayor")),"ALTO",IF(OR(AND(L40="Muy Baja",T40="Catastrófico"),AND(L40="Baja",T40="Catastrófico"),AND(L40="Media",T40="Catastrófico"),AND(L40="Alta",T40="Catastrófico"),AND(L40="Muy Alta",T40="Catastrófico")),"EXTREMO","")))),"")</f>
        <v/>
      </c>
      <c r="V40" s="182"/>
      <c r="W40" s="182"/>
      <c r="X40" s="182"/>
      <c r="Y40" s="182"/>
      <c r="Z40" s="182"/>
      <c r="AA40" s="182"/>
      <c r="AB40" s="182"/>
      <c r="AC40" s="182"/>
      <c r="AD40" s="182"/>
      <c r="AE40" s="182"/>
      <c r="AF40" s="182"/>
      <c r="AG40" s="182"/>
      <c r="AH40" s="182"/>
      <c r="AI40" s="182"/>
      <c r="AJ40" s="182"/>
      <c r="AK40" s="182"/>
      <c r="AL40" s="182"/>
      <c r="AM40" s="182"/>
      <c r="AN40" s="182"/>
      <c r="AO40" s="182"/>
      <c r="AP40" s="182"/>
      <c r="AQ40" s="182"/>
      <c r="AR40" s="182"/>
      <c r="AS40" s="182"/>
      <c r="AT40" s="182"/>
      <c r="AU40" s="182"/>
      <c r="AV40" s="182"/>
      <c r="AW40" s="182"/>
    </row>
    <row r="41" spans="1:49" ht="75" customHeight="1">
      <c r="A41" s="182"/>
      <c r="B41" s="1175" t="s">
        <v>228</v>
      </c>
      <c r="C41" s="1797" t="s">
        <v>229</v>
      </c>
      <c r="D41" s="1797"/>
      <c r="E41" s="1797"/>
      <c r="F41" s="1797"/>
      <c r="G41" s="1797"/>
      <c r="H41" s="1797"/>
      <c r="I41" s="182"/>
      <c r="J41" s="182"/>
      <c r="K41" s="182"/>
      <c r="L41" s="182"/>
      <c r="M41" s="182"/>
      <c r="N41" s="182"/>
      <c r="O41" s="182"/>
      <c r="P41" s="182"/>
      <c r="Q41" s="182"/>
      <c r="R41" s="182"/>
      <c r="S41" s="182"/>
      <c r="T41" s="182"/>
      <c r="U41" s="1328"/>
      <c r="V41" s="182"/>
      <c r="W41" s="182"/>
      <c r="X41" s="182"/>
      <c r="Y41" s="182"/>
      <c r="Z41" s="182"/>
      <c r="AA41" s="182"/>
      <c r="AB41" s="182"/>
      <c r="AC41" s="182"/>
      <c r="AD41" s="182"/>
      <c r="AE41" s="182"/>
      <c r="AF41" s="182"/>
      <c r="AG41" s="182"/>
      <c r="AH41" s="182"/>
      <c r="AI41" s="182"/>
      <c r="AJ41" s="182"/>
      <c r="AK41" s="182"/>
      <c r="AL41" s="182"/>
      <c r="AM41" s="182"/>
      <c r="AN41" s="182"/>
      <c r="AO41" s="182"/>
      <c r="AP41" s="182"/>
      <c r="AQ41" s="182"/>
      <c r="AR41" s="182"/>
      <c r="AS41" s="182"/>
      <c r="AT41" s="182"/>
      <c r="AU41" s="182"/>
      <c r="AV41" s="182"/>
      <c r="AW41" s="182"/>
    </row>
    <row r="42" spans="1:49" ht="408.75" customHeight="1">
      <c r="A42" s="182"/>
      <c r="B42" s="1766" t="s">
        <v>230</v>
      </c>
      <c r="C42" s="1767" t="s">
        <v>498</v>
      </c>
      <c r="D42" s="1768"/>
      <c r="E42" s="1768"/>
      <c r="F42" s="1768"/>
      <c r="G42" s="1768"/>
      <c r="H42" s="1769"/>
      <c r="I42" s="182"/>
      <c r="J42" s="182"/>
      <c r="K42" s="182"/>
      <c r="L42" s="182"/>
      <c r="M42" s="182"/>
      <c r="N42" s="182"/>
      <c r="O42" s="182"/>
      <c r="P42" s="182"/>
      <c r="Q42" s="182"/>
      <c r="R42" s="182"/>
      <c r="S42" s="182"/>
      <c r="T42" s="182"/>
      <c r="U42" s="182"/>
      <c r="V42" s="182"/>
      <c r="W42" s="182"/>
      <c r="X42" s="182"/>
      <c r="Y42" s="182"/>
      <c r="Z42" s="182"/>
      <c r="AA42" s="182"/>
      <c r="AB42" s="182"/>
      <c r="AC42" s="182"/>
      <c r="AD42" s="182"/>
      <c r="AE42" s="182"/>
      <c r="AF42" s="182"/>
      <c r="AG42" s="182"/>
      <c r="AH42" s="182"/>
      <c r="AI42" s="182"/>
      <c r="AJ42" s="182"/>
      <c r="AK42" s="182"/>
      <c r="AL42" s="182"/>
      <c r="AM42" s="182"/>
      <c r="AN42" s="182"/>
      <c r="AO42" s="182"/>
      <c r="AP42" s="182"/>
      <c r="AQ42" s="182"/>
      <c r="AR42" s="182"/>
      <c r="AS42" s="182"/>
      <c r="AT42" s="182"/>
      <c r="AU42" s="182"/>
      <c r="AV42" s="182"/>
      <c r="AW42" s="182"/>
    </row>
    <row r="43" spans="1:49" ht="409.5" customHeight="1">
      <c r="A43" s="182"/>
      <c r="B43" s="1766"/>
      <c r="C43" s="1770"/>
      <c r="D43" s="1771"/>
      <c r="E43" s="1771"/>
      <c r="F43" s="1771"/>
      <c r="G43" s="1771"/>
      <c r="H43" s="1772"/>
      <c r="I43" s="182"/>
      <c r="J43" s="182"/>
      <c r="K43" s="182"/>
      <c r="L43" s="182"/>
      <c r="M43" s="182"/>
      <c r="N43" s="182"/>
      <c r="O43" s="182"/>
      <c r="P43" s="182"/>
      <c r="Q43" s="182"/>
      <c r="R43" s="182"/>
      <c r="S43" s="182"/>
      <c r="T43" s="182"/>
      <c r="U43" s="182"/>
      <c r="V43" s="182"/>
      <c r="W43" s="182"/>
      <c r="X43" s="182"/>
      <c r="Y43" s="182"/>
      <c r="AI43" s="182"/>
      <c r="AJ43" s="182"/>
      <c r="AK43" s="182"/>
      <c r="AL43" s="182"/>
      <c r="AM43" s="182"/>
      <c r="AN43" s="182"/>
      <c r="AO43" s="182"/>
      <c r="AP43" s="182"/>
      <c r="AQ43" s="182"/>
      <c r="AR43" s="182"/>
      <c r="AS43" s="182"/>
      <c r="AT43" s="182"/>
      <c r="AU43" s="182"/>
      <c r="AV43" s="182"/>
      <c r="AW43" s="182"/>
    </row>
    <row r="44" spans="1:49" ht="198" customHeight="1">
      <c r="A44" s="182"/>
      <c r="B44" s="1766"/>
      <c r="C44" s="1770"/>
      <c r="D44" s="1771"/>
      <c r="E44" s="1771"/>
      <c r="F44" s="1771"/>
      <c r="G44" s="1771"/>
      <c r="H44" s="1772"/>
      <c r="I44" s="182"/>
      <c r="J44" s="182"/>
      <c r="K44" s="182"/>
      <c r="L44" s="182"/>
      <c r="M44" s="182"/>
      <c r="N44" s="182"/>
      <c r="O44" s="182"/>
      <c r="P44" s="182"/>
      <c r="Q44" s="182"/>
      <c r="R44" s="182"/>
      <c r="S44" s="182"/>
      <c r="T44" s="182"/>
      <c r="U44" s="182"/>
      <c r="V44" s="182"/>
      <c r="W44" s="182"/>
      <c r="X44" s="182"/>
      <c r="Y44" s="182"/>
      <c r="AI44" s="182"/>
      <c r="AJ44" s="182"/>
      <c r="AK44" s="182"/>
      <c r="AL44" s="182"/>
      <c r="AM44" s="182"/>
      <c r="AN44" s="182"/>
      <c r="AO44" s="182"/>
      <c r="AP44" s="182"/>
      <c r="AQ44" s="182"/>
      <c r="AR44" s="182"/>
      <c r="AS44" s="182"/>
      <c r="AT44" s="182"/>
      <c r="AU44" s="182"/>
      <c r="AV44" s="182"/>
      <c r="AW44" s="182"/>
    </row>
    <row r="45" spans="1:49" ht="374.25" customHeight="1">
      <c r="A45" s="182"/>
      <c r="B45" s="1766"/>
      <c r="C45" s="1773"/>
      <c r="D45" s="1774"/>
      <c r="E45" s="1774"/>
      <c r="F45" s="1774"/>
      <c r="G45" s="1774"/>
      <c r="H45" s="1775"/>
      <c r="I45" s="182"/>
      <c r="J45" s="182"/>
      <c r="K45" s="182"/>
      <c r="L45" s="182"/>
      <c r="M45" s="182"/>
      <c r="N45" s="182"/>
      <c r="O45" s="182"/>
      <c r="P45" s="182"/>
      <c r="Q45" s="182"/>
      <c r="R45" s="182"/>
      <c r="S45" s="182"/>
      <c r="T45" s="182"/>
      <c r="AI45" s="182"/>
      <c r="AJ45" s="182"/>
      <c r="AK45" s="182"/>
      <c r="AL45" s="182"/>
      <c r="AM45" s="182"/>
      <c r="AN45" s="182"/>
      <c r="AO45" s="182"/>
      <c r="AP45" s="182"/>
      <c r="AQ45" s="182"/>
      <c r="AR45" s="182"/>
      <c r="AS45" s="182"/>
      <c r="AT45" s="182"/>
      <c r="AU45" s="182"/>
      <c r="AV45" s="182"/>
      <c r="AW45" s="182"/>
    </row>
    <row r="46" spans="1:49">
      <c r="A46" s="182"/>
      <c r="B46" s="182"/>
      <c r="C46" s="182"/>
      <c r="D46" s="182"/>
      <c r="E46" s="182"/>
      <c r="F46" s="182"/>
      <c r="G46" s="182"/>
      <c r="H46" s="182"/>
      <c r="I46" s="182"/>
      <c r="J46" s="182"/>
      <c r="K46" s="182"/>
      <c r="L46" s="182"/>
      <c r="M46" s="182"/>
      <c r="N46" s="182"/>
      <c r="O46" s="182"/>
      <c r="P46" s="182"/>
      <c r="Q46" s="182"/>
      <c r="R46" s="182"/>
      <c r="S46" s="182"/>
      <c r="T46" s="182"/>
      <c r="AI46" s="182"/>
      <c r="AJ46" s="182"/>
      <c r="AK46" s="182"/>
      <c r="AL46" s="182"/>
      <c r="AM46" s="182"/>
      <c r="AN46" s="182"/>
      <c r="AO46" s="182"/>
      <c r="AP46" s="182"/>
      <c r="AQ46" s="182"/>
      <c r="AR46" s="182"/>
      <c r="AS46" s="182"/>
      <c r="AT46" s="182"/>
      <c r="AU46" s="182"/>
      <c r="AV46" s="182"/>
      <c r="AW46" s="182"/>
    </row>
    <row r="47" spans="1:49">
      <c r="A47" s="182"/>
      <c r="B47" s="182"/>
      <c r="C47" s="182"/>
      <c r="D47" s="182"/>
      <c r="E47" s="182"/>
      <c r="F47" s="182"/>
      <c r="G47" s="182"/>
      <c r="H47" s="182"/>
      <c r="I47" s="182"/>
      <c r="J47" s="182"/>
      <c r="K47" s="182"/>
      <c r="L47" s="182"/>
      <c r="M47" s="182"/>
      <c r="N47" s="182"/>
      <c r="O47" s="182"/>
      <c r="P47" s="182"/>
      <c r="Q47" s="182"/>
      <c r="R47" s="182"/>
      <c r="S47" s="182"/>
      <c r="T47" s="182"/>
      <c r="AI47" s="182"/>
      <c r="AJ47" s="182"/>
      <c r="AK47" s="182"/>
      <c r="AL47" s="182"/>
      <c r="AM47" s="182"/>
      <c r="AN47" s="182"/>
      <c r="AO47" s="182"/>
      <c r="AP47" s="182"/>
      <c r="AQ47" s="182"/>
      <c r="AR47" s="182"/>
      <c r="AS47" s="182"/>
      <c r="AT47" s="182"/>
      <c r="AU47" s="182"/>
      <c r="AV47" s="182"/>
      <c r="AW47" s="182"/>
    </row>
    <row r="48" spans="1:49">
      <c r="A48" s="182"/>
      <c r="B48" s="182"/>
      <c r="C48" s="182"/>
      <c r="D48" s="182"/>
      <c r="E48" s="182"/>
      <c r="F48" s="182"/>
      <c r="G48" s="182"/>
      <c r="H48" s="182"/>
      <c r="I48" s="182"/>
      <c r="J48" s="182"/>
      <c r="K48" s="182"/>
      <c r="L48" s="182"/>
      <c r="M48" s="182"/>
      <c r="N48" s="182"/>
      <c r="O48" s="182"/>
      <c r="P48" s="182"/>
      <c r="Q48" s="182"/>
      <c r="R48" s="182"/>
      <c r="S48" s="182"/>
      <c r="T48" s="182"/>
      <c r="AI48" s="182"/>
      <c r="AJ48" s="182"/>
      <c r="AK48" s="182"/>
      <c r="AL48" s="182"/>
      <c r="AM48" s="182"/>
      <c r="AN48" s="182"/>
      <c r="AO48" s="182"/>
      <c r="AP48" s="182"/>
      <c r="AQ48" s="182"/>
      <c r="AR48" s="182"/>
      <c r="AS48" s="182"/>
      <c r="AT48" s="182"/>
      <c r="AU48" s="182"/>
      <c r="AV48" s="182"/>
      <c r="AW48" s="182"/>
    </row>
    <row r="49" spans="1:49">
      <c r="A49" s="182"/>
      <c r="B49" s="182"/>
      <c r="C49" s="182"/>
      <c r="D49" s="182"/>
      <c r="E49" s="182"/>
      <c r="F49" s="182"/>
      <c r="G49" s="182"/>
      <c r="H49" s="182"/>
      <c r="I49" s="182"/>
      <c r="J49" s="182"/>
      <c r="K49" s="182"/>
      <c r="L49" s="182"/>
      <c r="M49" s="182"/>
      <c r="N49" s="182"/>
      <c r="O49" s="182"/>
      <c r="P49" s="182"/>
      <c r="Q49" s="182"/>
      <c r="R49" s="182"/>
      <c r="S49" s="182"/>
      <c r="T49" s="182"/>
      <c r="AI49" s="182"/>
      <c r="AJ49" s="182"/>
      <c r="AK49" s="182"/>
      <c r="AL49" s="182"/>
      <c r="AM49" s="182"/>
      <c r="AN49" s="182"/>
      <c r="AO49" s="182"/>
      <c r="AP49" s="182"/>
      <c r="AQ49" s="182"/>
      <c r="AR49" s="182"/>
      <c r="AS49" s="182"/>
      <c r="AT49" s="182"/>
      <c r="AU49" s="182"/>
      <c r="AV49" s="182"/>
      <c r="AW49" s="182"/>
    </row>
    <row r="50" spans="1:49">
      <c r="A50" s="182"/>
      <c r="B50" s="182"/>
      <c r="C50" s="182"/>
      <c r="D50" s="182"/>
      <c r="E50" s="182"/>
      <c r="F50" s="182"/>
      <c r="G50" s="182"/>
      <c r="H50" s="182"/>
      <c r="I50" s="182"/>
      <c r="J50" s="182"/>
      <c r="K50" s="182"/>
      <c r="L50" s="182"/>
      <c r="M50" s="182"/>
      <c r="N50" s="182"/>
      <c r="O50" s="182"/>
      <c r="P50" s="182"/>
      <c r="Q50" s="182"/>
      <c r="R50" s="182"/>
      <c r="S50" s="182"/>
      <c r="T50" s="182"/>
      <c r="AI50" s="182"/>
      <c r="AJ50" s="182"/>
      <c r="AK50" s="182"/>
      <c r="AL50" s="182"/>
      <c r="AM50" s="182"/>
      <c r="AN50" s="182"/>
      <c r="AO50" s="182"/>
      <c r="AP50" s="182"/>
      <c r="AQ50" s="182"/>
      <c r="AR50" s="182"/>
      <c r="AS50" s="182"/>
      <c r="AT50" s="182"/>
      <c r="AU50" s="182"/>
      <c r="AV50" s="182"/>
      <c r="AW50" s="182"/>
    </row>
    <row r="51" spans="1:49">
      <c r="A51" s="182"/>
      <c r="B51" s="182"/>
      <c r="C51" s="182"/>
      <c r="D51" s="182"/>
      <c r="E51" s="182"/>
      <c r="F51" s="182"/>
      <c r="G51" s="182"/>
      <c r="H51" s="182"/>
      <c r="I51" s="182"/>
      <c r="J51" s="182"/>
      <c r="K51" s="182"/>
      <c r="L51" s="182"/>
      <c r="M51" s="182"/>
      <c r="N51" s="182"/>
      <c r="O51" s="182"/>
      <c r="P51" s="182"/>
      <c r="Q51" s="182"/>
      <c r="R51" s="182"/>
      <c r="S51" s="182"/>
      <c r="T51" s="182"/>
      <c r="AI51" s="182"/>
      <c r="AJ51" s="182"/>
      <c r="AK51" s="182"/>
      <c r="AL51" s="182"/>
      <c r="AM51" s="182"/>
      <c r="AN51" s="182"/>
      <c r="AO51" s="182"/>
      <c r="AP51" s="182"/>
      <c r="AQ51" s="182"/>
      <c r="AR51" s="182"/>
      <c r="AS51" s="182"/>
      <c r="AT51" s="182"/>
      <c r="AU51" s="182"/>
      <c r="AV51" s="182"/>
      <c r="AW51" s="182"/>
    </row>
    <row r="52" spans="1:49">
      <c r="A52" s="182"/>
      <c r="B52" s="182"/>
      <c r="C52" s="182"/>
      <c r="D52" s="182"/>
      <c r="E52" s="182"/>
      <c r="F52" s="182"/>
      <c r="G52" s="182"/>
      <c r="H52" s="182"/>
      <c r="I52" s="182"/>
      <c r="J52" s="182"/>
      <c r="K52" s="182"/>
      <c r="L52" s="182"/>
      <c r="M52" s="182"/>
      <c r="N52" s="182"/>
      <c r="O52" s="182"/>
      <c r="P52" s="182"/>
      <c r="Q52" s="182"/>
      <c r="R52" s="182"/>
      <c r="S52" s="182"/>
      <c r="T52" s="182"/>
      <c r="AI52" s="182"/>
      <c r="AJ52" s="182"/>
      <c r="AK52" s="182"/>
      <c r="AL52" s="182"/>
      <c r="AM52" s="182"/>
      <c r="AN52" s="182"/>
      <c r="AO52" s="182"/>
      <c r="AP52" s="182"/>
      <c r="AQ52" s="182"/>
      <c r="AR52" s="182"/>
      <c r="AS52" s="182"/>
      <c r="AT52" s="182"/>
      <c r="AU52" s="182"/>
      <c r="AV52" s="182"/>
      <c r="AW52" s="182"/>
    </row>
    <row r="53" spans="1:49" ht="25.5">
      <c r="A53" s="182"/>
      <c r="B53" s="1025"/>
      <c r="C53" s="1025"/>
      <c r="D53" s="1025"/>
      <c r="E53" s="1025"/>
      <c r="F53" s="1025"/>
      <c r="G53" s="1025"/>
      <c r="H53" s="1025"/>
      <c r="I53" s="1025"/>
      <c r="J53" s="1025"/>
      <c r="K53" s="1025"/>
      <c r="L53" s="1025"/>
      <c r="M53" s="1025"/>
      <c r="N53" s="1025"/>
      <c r="O53" s="182"/>
      <c r="P53" s="182"/>
      <c r="Q53" s="182"/>
      <c r="R53" s="182"/>
      <c r="S53" s="182"/>
      <c r="T53" s="182"/>
      <c r="AI53" s="182"/>
      <c r="AJ53" s="182"/>
      <c r="AK53" s="182"/>
      <c r="AL53" s="182"/>
      <c r="AM53" s="182"/>
      <c r="AN53" s="182"/>
      <c r="AO53" s="182"/>
      <c r="AP53" s="182"/>
      <c r="AQ53" s="182"/>
      <c r="AR53" s="182"/>
      <c r="AS53" s="182"/>
      <c r="AT53" s="182"/>
      <c r="AU53" s="182"/>
      <c r="AV53" s="182"/>
      <c r="AW53" s="182"/>
    </row>
    <row r="54" spans="1:49" ht="25.5">
      <c r="A54" s="182"/>
      <c r="B54" s="1025"/>
      <c r="C54" s="1025"/>
      <c r="D54" s="1025"/>
      <c r="E54" s="1025"/>
      <c r="F54" s="1025"/>
      <c r="G54" s="1025"/>
      <c r="H54" s="1025"/>
      <c r="I54" s="1025"/>
      <c r="J54" s="1026"/>
      <c r="K54" s="1025"/>
      <c r="L54" s="1025"/>
      <c r="M54" s="1025"/>
      <c r="N54" s="1025"/>
      <c r="O54" s="182"/>
      <c r="P54" s="182"/>
      <c r="Q54" s="182"/>
      <c r="R54" s="182"/>
      <c r="S54" s="182"/>
      <c r="T54" s="182"/>
      <c r="AI54" s="182"/>
      <c r="AJ54" s="182"/>
      <c r="AK54" s="182"/>
      <c r="AL54" s="182"/>
      <c r="AM54" s="182"/>
      <c r="AN54" s="182"/>
      <c r="AO54" s="182"/>
      <c r="AP54" s="182"/>
      <c r="AQ54" s="182"/>
      <c r="AR54" s="182"/>
      <c r="AS54" s="182"/>
      <c r="AT54" s="182"/>
      <c r="AU54" s="182"/>
      <c r="AV54" s="182"/>
      <c r="AW54" s="182"/>
    </row>
    <row r="55" spans="1:49" ht="26.25">
      <c r="A55" s="182"/>
      <c r="B55" s="1321" t="s">
        <v>234</v>
      </c>
      <c r="C55" s="1321"/>
      <c r="D55" s="1321"/>
      <c r="E55" s="1321"/>
      <c r="F55" s="1321"/>
      <c r="G55" s="1027"/>
      <c r="H55" s="1027"/>
      <c r="I55" s="1027"/>
      <c r="J55" s="1027"/>
      <c r="K55" s="546" t="s">
        <v>235</v>
      </c>
      <c r="L55" s="546"/>
      <c r="M55" s="1025"/>
      <c r="N55" s="1025"/>
      <c r="O55" s="361"/>
      <c r="P55" s="361"/>
      <c r="Q55" s="182"/>
      <c r="R55" s="182"/>
      <c r="S55" s="182"/>
      <c r="T55" s="182"/>
      <c r="AI55" s="182"/>
      <c r="AJ55" s="182"/>
      <c r="AK55" s="182"/>
      <c r="AL55" s="182"/>
      <c r="AM55" s="182"/>
      <c r="AN55" s="182"/>
      <c r="AO55" s="182"/>
      <c r="AP55" s="182"/>
      <c r="AQ55" s="182"/>
      <c r="AR55" s="182"/>
      <c r="AS55" s="182"/>
      <c r="AT55" s="182"/>
      <c r="AU55" s="182"/>
      <c r="AV55" s="182"/>
      <c r="AW55" s="182"/>
    </row>
    <row r="56" spans="1:49" ht="26.25">
      <c r="B56" s="1027"/>
      <c r="C56" s="1027"/>
      <c r="D56" s="1027"/>
      <c r="E56" s="1027"/>
      <c r="F56" s="1027"/>
      <c r="G56" s="1027"/>
      <c r="H56" s="1027"/>
      <c r="I56" s="1027"/>
      <c r="J56" s="1027"/>
      <c r="K56" s="1027"/>
      <c r="L56" s="1027"/>
      <c r="M56" s="1027"/>
      <c r="N56" s="1027"/>
      <c r="O56" s="359"/>
      <c r="P56" s="359"/>
      <c r="AI56" s="182"/>
      <c r="AJ56" s="182"/>
      <c r="AK56" s="182"/>
      <c r="AL56" s="182"/>
      <c r="AM56" s="182"/>
      <c r="AN56" s="182"/>
      <c r="AO56" s="182"/>
      <c r="AP56" s="182"/>
      <c r="AQ56" s="182"/>
      <c r="AR56" s="182"/>
      <c r="AS56" s="182"/>
      <c r="AT56" s="182"/>
      <c r="AU56" s="182"/>
      <c r="AV56" s="182"/>
      <c r="AW56" s="182"/>
    </row>
    <row r="57" spans="1:49" ht="59.25" customHeight="1">
      <c r="A57" s="182"/>
      <c r="B57" s="494"/>
      <c r="C57" s="1176" t="s">
        <v>236</v>
      </c>
      <c r="D57" s="1176" t="s">
        <v>237</v>
      </c>
      <c r="E57" s="1177" t="s">
        <v>238</v>
      </c>
      <c r="F57" s="1177" t="s">
        <v>239</v>
      </c>
      <c r="G57" s="1025"/>
      <c r="H57" s="1178"/>
      <c r="I57" s="1027"/>
      <c r="J57" s="1027"/>
      <c r="K57" s="1179"/>
      <c r="L57" s="1179"/>
      <c r="M57" s="1176" t="s">
        <v>240</v>
      </c>
      <c r="N57" s="1176" t="s">
        <v>241</v>
      </c>
      <c r="O57" s="367"/>
      <c r="P57" s="182"/>
      <c r="Q57" s="182"/>
      <c r="R57" s="182"/>
      <c r="S57" s="182"/>
      <c r="T57" s="182"/>
      <c r="AI57" s="182"/>
      <c r="AJ57" s="182"/>
      <c r="AK57" s="182"/>
      <c r="AL57" s="182"/>
      <c r="AM57" s="182"/>
      <c r="AN57" s="182"/>
      <c r="AO57" s="182"/>
      <c r="AP57" s="182"/>
      <c r="AQ57" s="182"/>
      <c r="AR57" s="182"/>
      <c r="AS57" s="182"/>
      <c r="AT57" s="182"/>
      <c r="AU57" s="182"/>
      <c r="AV57" s="182"/>
      <c r="AW57" s="182"/>
    </row>
    <row r="58" spans="1:49" ht="72.75" customHeight="1">
      <c r="A58" s="182"/>
      <c r="B58" s="1180" t="s">
        <v>242</v>
      </c>
      <c r="C58" s="1181" t="s">
        <v>243</v>
      </c>
      <c r="D58" s="1182">
        <v>0.2</v>
      </c>
      <c r="E58" s="1183">
        <v>0</v>
      </c>
      <c r="F58" s="1183">
        <v>2</v>
      </c>
      <c r="G58" s="1025"/>
      <c r="H58" s="1178"/>
      <c r="I58" s="1027"/>
      <c r="J58" s="1027"/>
      <c r="K58" s="1180" t="s">
        <v>244</v>
      </c>
      <c r="L58" s="1184">
        <v>0.2</v>
      </c>
      <c r="M58" s="1181" t="s">
        <v>245</v>
      </c>
      <c r="N58" s="1185" t="s">
        <v>246</v>
      </c>
      <c r="O58" s="376"/>
      <c r="P58" s="182"/>
      <c r="Q58" s="182"/>
      <c r="R58" s="182"/>
      <c r="S58" s="182"/>
      <c r="T58" s="182"/>
      <c r="AI58" s="182"/>
      <c r="AJ58" s="182"/>
      <c r="AK58" s="182"/>
      <c r="AL58" s="182"/>
      <c r="AM58" s="182"/>
      <c r="AN58" s="182"/>
      <c r="AO58" s="182"/>
      <c r="AP58" s="182"/>
      <c r="AQ58" s="182"/>
      <c r="AR58" s="182"/>
      <c r="AS58" s="182"/>
      <c r="AT58" s="182"/>
      <c r="AU58" s="182"/>
      <c r="AV58" s="182"/>
      <c r="AW58" s="182"/>
    </row>
    <row r="59" spans="1:49" ht="84" customHeight="1">
      <c r="A59" s="182"/>
      <c r="B59" s="1186" t="s">
        <v>247</v>
      </c>
      <c r="C59" s="1181" t="s">
        <v>158</v>
      </c>
      <c r="D59" s="1182">
        <v>0.4</v>
      </c>
      <c r="E59" s="1183">
        <v>3</v>
      </c>
      <c r="F59" s="1183">
        <v>24</v>
      </c>
      <c r="G59" s="1025"/>
      <c r="H59" s="1178"/>
      <c r="I59" s="1027"/>
      <c r="J59" s="1027"/>
      <c r="K59" s="1186" t="s">
        <v>162</v>
      </c>
      <c r="L59" s="1187">
        <v>0.4</v>
      </c>
      <c r="M59" s="1188" t="s">
        <v>248</v>
      </c>
      <c r="N59" s="1189" t="s">
        <v>161</v>
      </c>
      <c r="O59" s="382"/>
      <c r="P59" s="182"/>
      <c r="Q59" s="182"/>
      <c r="R59" s="182"/>
      <c r="S59" s="182"/>
      <c r="T59" s="182"/>
      <c r="AI59" s="182"/>
      <c r="AJ59" s="182"/>
      <c r="AK59" s="182"/>
      <c r="AL59" s="182"/>
      <c r="AM59" s="182"/>
      <c r="AN59" s="182"/>
      <c r="AO59" s="182"/>
      <c r="AP59" s="182"/>
      <c r="AQ59" s="182"/>
      <c r="AR59" s="182"/>
      <c r="AS59" s="182"/>
      <c r="AT59" s="182"/>
      <c r="AU59" s="182"/>
      <c r="AV59" s="182"/>
      <c r="AW59" s="182"/>
    </row>
    <row r="60" spans="1:49" ht="57" customHeight="1">
      <c r="A60" s="182"/>
      <c r="B60" s="1190" t="s">
        <v>249</v>
      </c>
      <c r="C60" s="1181" t="s">
        <v>250</v>
      </c>
      <c r="D60" s="1182">
        <v>0.6</v>
      </c>
      <c r="E60" s="1183">
        <v>25</v>
      </c>
      <c r="F60" s="1183">
        <v>500</v>
      </c>
      <c r="G60" s="1025"/>
      <c r="H60" s="1178"/>
      <c r="I60" s="1027"/>
      <c r="J60" s="1027"/>
      <c r="K60" s="1190" t="s">
        <v>251</v>
      </c>
      <c r="L60" s="1191">
        <v>0.6</v>
      </c>
      <c r="M60" s="1181" t="s">
        <v>252</v>
      </c>
      <c r="N60" s="1189" t="s">
        <v>203</v>
      </c>
      <c r="O60" s="376"/>
      <c r="P60" s="182"/>
      <c r="Q60" s="182"/>
      <c r="R60" s="182"/>
      <c r="S60" s="182"/>
      <c r="T60" s="182"/>
      <c r="AI60" s="182"/>
      <c r="AJ60" s="182"/>
      <c r="AK60" s="182"/>
      <c r="AL60" s="182"/>
      <c r="AM60" s="182"/>
      <c r="AN60" s="182"/>
      <c r="AO60" s="182"/>
      <c r="AP60" s="182"/>
      <c r="AQ60" s="182"/>
      <c r="AR60" s="182"/>
      <c r="AS60" s="182"/>
      <c r="AT60" s="182"/>
      <c r="AU60" s="182"/>
      <c r="AV60" s="182"/>
      <c r="AW60" s="182"/>
    </row>
    <row r="61" spans="1:49" ht="67.5" customHeight="1">
      <c r="A61" s="182"/>
      <c r="B61" s="1192" t="s">
        <v>253</v>
      </c>
      <c r="C61" s="1181" t="s">
        <v>201</v>
      </c>
      <c r="D61" s="1182">
        <v>0.8</v>
      </c>
      <c r="E61" s="1183">
        <v>501</v>
      </c>
      <c r="F61" s="1183">
        <v>5000</v>
      </c>
      <c r="G61" s="1025"/>
      <c r="H61" s="1178"/>
      <c r="I61" s="1027"/>
      <c r="J61" s="1027"/>
      <c r="K61" s="1192" t="s">
        <v>254</v>
      </c>
      <c r="L61" s="1193">
        <v>0.8</v>
      </c>
      <c r="M61" s="1181" t="s">
        <v>255</v>
      </c>
      <c r="N61" s="1189" t="s">
        <v>256</v>
      </c>
      <c r="O61" s="376"/>
      <c r="P61" s="182"/>
      <c r="Q61" s="182"/>
      <c r="R61" s="182"/>
      <c r="S61" s="182"/>
      <c r="T61" s="182"/>
    </row>
    <row r="62" spans="1:49" ht="76.5" customHeight="1">
      <c r="A62" s="182"/>
      <c r="B62" s="1194" t="s">
        <v>257</v>
      </c>
      <c r="C62" s="1181" t="s">
        <v>258</v>
      </c>
      <c r="D62" s="1182">
        <v>1</v>
      </c>
      <c r="E62" s="1183">
        <v>5001</v>
      </c>
      <c r="F62" s="1183"/>
      <c r="G62" s="1025"/>
      <c r="H62" s="1178"/>
      <c r="I62" s="1027"/>
      <c r="J62" s="1027"/>
      <c r="K62" s="1194" t="s">
        <v>259</v>
      </c>
      <c r="L62" s="1195">
        <v>1</v>
      </c>
      <c r="M62" s="1181" t="s">
        <v>260</v>
      </c>
      <c r="N62" s="1196" t="s">
        <v>261</v>
      </c>
      <c r="O62" s="376"/>
      <c r="P62" s="182"/>
      <c r="Q62" s="182"/>
      <c r="R62" s="182"/>
      <c r="S62" s="182"/>
      <c r="T62" s="182"/>
    </row>
    <row r="63" spans="1:49" ht="27" thickBot="1">
      <c r="A63" s="182"/>
      <c r="B63" s="1027"/>
      <c r="C63" s="1027"/>
      <c r="D63" s="1027"/>
      <c r="E63" s="1027"/>
      <c r="F63" s="1027"/>
      <c r="G63" s="1027"/>
      <c r="H63" s="1027"/>
      <c r="I63" s="1027"/>
      <c r="J63" s="1027"/>
      <c r="K63" s="1197"/>
      <c r="L63" s="1197"/>
      <c r="M63" s="1198" t="s">
        <v>160</v>
      </c>
      <c r="N63" s="1199" t="s">
        <v>160</v>
      </c>
      <c r="O63" s="394"/>
      <c r="P63" s="394"/>
      <c r="Q63" s="182"/>
      <c r="R63" s="182"/>
      <c r="S63" s="182"/>
      <c r="T63" s="182"/>
    </row>
    <row r="64" spans="1:49" ht="26.25">
      <c r="A64" s="182"/>
      <c r="B64" s="1200"/>
      <c r="C64" s="1027"/>
      <c r="D64" s="1027"/>
      <c r="E64" s="1027"/>
      <c r="F64" s="1027"/>
      <c r="G64" s="1027"/>
      <c r="H64" s="1027"/>
      <c r="I64" s="1027"/>
      <c r="J64" s="1027"/>
      <c r="K64" s="1201"/>
      <c r="L64" s="1201"/>
      <c r="M64" s="1201"/>
      <c r="N64" s="1201"/>
      <c r="O64" s="396"/>
      <c r="P64" s="396"/>
      <c r="Q64" s="182"/>
      <c r="R64" s="182"/>
      <c r="S64" s="182"/>
      <c r="T64" s="182"/>
    </row>
    <row r="65" spans="1:20" ht="25.5">
      <c r="A65" s="182"/>
      <c r="B65" s="1025"/>
      <c r="C65" s="1025"/>
      <c r="D65" s="1025"/>
      <c r="E65" s="1025"/>
      <c r="F65" s="1025"/>
      <c r="G65" s="1025"/>
      <c r="H65" s="1025"/>
      <c r="I65" s="1025"/>
      <c r="J65" s="1025"/>
      <c r="K65" s="1025"/>
      <c r="L65" s="1025"/>
      <c r="M65" s="1025"/>
      <c r="N65" s="1025"/>
      <c r="O65" s="182"/>
      <c r="P65" s="182"/>
      <c r="Q65" s="182"/>
      <c r="R65" s="182"/>
      <c r="S65" s="182"/>
      <c r="T65" s="182"/>
    </row>
    <row r="66" spans="1:20" ht="32.25" customHeight="1">
      <c r="A66" s="182"/>
      <c r="B66" s="1025"/>
      <c r="C66" s="1025"/>
      <c r="D66" s="1025"/>
      <c r="E66" s="1025"/>
      <c r="F66" s="1025"/>
      <c r="G66" s="1025"/>
      <c r="H66" s="1025"/>
      <c r="I66" s="1025"/>
      <c r="J66" s="1025"/>
      <c r="K66" s="1025"/>
      <c r="L66" s="1025"/>
      <c r="M66" s="1025"/>
      <c r="N66" s="1025"/>
      <c r="O66" s="182"/>
      <c r="P66" s="182"/>
      <c r="Q66" s="182"/>
      <c r="R66" s="182"/>
      <c r="S66" s="182"/>
      <c r="T66" s="182"/>
    </row>
    <row r="67" spans="1:20" ht="26.25" thickBot="1">
      <c r="A67" s="182"/>
      <c r="B67" s="1025"/>
      <c r="C67" s="1025"/>
      <c r="D67" s="1025"/>
      <c r="E67" s="1025"/>
      <c r="F67" s="1025"/>
      <c r="G67" s="1025"/>
      <c r="H67" s="1025"/>
      <c r="I67" s="1025"/>
      <c r="J67" s="1025"/>
      <c r="K67" s="1025"/>
      <c r="L67" s="1025"/>
      <c r="M67" s="1025"/>
      <c r="N67" s="1025"/>
      <c r="O67" s="182"/>
      <c r="P67" s="182"/>
      <c r="Q67" s="182"/>
      <c r="R67" s="182"/>
      <c r="S67" s="182"/>
      <c r="T67" s="182"/>
    </row>
    <row r="68" spans="1:20" ht="24.95" customHeight="1">
      <c r="A68" s="182"/>
      <c r="B68" s="1202"/>
      <c r="C68" s="1202"/>
      <c r="D68" s="1203"/>
      <c r="E68" s="1776" t="s">
        <v>262</v>
      </c>
      <c r="F68" s="1776"/>
      <c r="G68" s="1776"/>
      <c r="H68" s="1776"/>
      <c r="I68" s="1777"/>
      <c r="J68" s="1025"/>
      <c r="K68" s="1025"/>
      <c r="L68" s="1025"/>
      <c r="M68" s="1025"/>
      <c r="N68" s="1025"/>
      <c r="O68" s="182"/>
      <c r="P68" s="182"/>
      <c r="Q68" s="182"/>
      <c r="R68" s="182"/>
      <c r="S68" s="182"/>
      <c r="T68" s="182"/>
    </row>
    <row r="69" spans="1:20" ht="24.95" customHeight="1">
      <c r="A69" s="182"/>
      <c r="B69" s="1204"/>
      <c r="C69" s="1204"/>
      <c r="D69" s="1205"/>
      <c r="E69" s="1206">
        <v>0.2</v>
      </c>
      <c r="F69" s="1206">
        <v>0.4</v>
      </c>
      <c r="G69" s="1206">
        <v>0.6</v>
      </c>
      <c r="H69" s="1206">
        <v>0.8</v>
      </c>
      <c r="I69" s="1207">
        <v>1</v>
      </c>
      <c r="J69" s="1025"/>
      <c r="K69" s="1025"/>
      <c r="L69" s="1025"/>
      <c r="M69" s="1025"/>
      <c r="N69" s="1025"/>
      <c r="O69" s="182"/>
      <c r="P69" s="182"/>
      <c r="Q69" s="182"/>
    </row>
    <row r="70" spans="1:20" ht="24.95" customHeight="1">
      <c r="A70" s="182"/>
      <c r="B70" s="1204"/>
      <c r="C70" s="1204"/>
      <c r="D70" s="1208"/>
      <c r="E70" s="1209" t="s">
        <v>263</v>
      </c>
      <c r="F70" s="1209" t="s">
        <v>162</v>
      </c>
      <c r="G70" s="1209" t="s">
        <v>204</v>
      </c>
      <c r="H70" s="1209" t="s">
        <v>264</v>
      </c>
      <c r="I70" s="1210" t="s">
        <v>259</v>
      </c>
      <c r="J70" s="1025"/>
      <c r="K70" s="1025"/>
      <c r="L70" s="1025"/>
      <c r="M70" s="1025"/>
      <c r="N70" s="1025"/>
      <c r="O70" s="182"/>
      <c r="P70" s="182"/>
      <c r="Q70" s="182"/>
    </row>
    <row r="71" spans="1:20" ht="24.95" customHeight="1">
      <c r="A71" s="182"/>
      <c r="B71" s="1788" t="s">
        <v>237</v>
      </c>
      <c r="C71" s="1211">
        <v>1</v>
      </c>
      <c r="D71" s="1209" t="s">
        <v>257</v>
      </c>
      <c r="E71" s="1212" t="s">
        <v>265</v>
      </c>
      <c r="F71" s="1212" t="s">
        <v>265</v>
      </c>
      <c r="G71" s="1212" t="s">
        <v>265</v>
      </c>
      <c r="H71" s="1212" t="s">
        <v>265</v>
      </c>
      <c r="I71" s="1213" t="s">
        <v>266</v>
      </c>
      <c r="J71" s="1025"/>
      <c r="K71" s="1025"/>
      <c r="L71" s="1025"/>
      <c r="M71" s="1025"/>
      <c r="N71" s="1025"/>
      <c r="O71" s="182"/>
      <c r="P71" s="182"/>
      <c r="Q71" s="182"/>
    </row>
    <row r="72" spans="1:20" ht="24.95" customHeight="1">
      <c r="A72" s="182"/>
      <c r="B72" s="1788"/>
      <c r="C72" s="1211">
        <v>0.8</v>
      </c>
      <c r="D72" s="1209" t="s">
        <v>253</v>
      </c>
      <c r="E72" s="1214" t="s">
        <v>204</v>
      </c>
      <c r="F72" s="1214" t="s">
        <v>204</v>
      </c>
      <c r="G72" s="1212" t="s">
        <v>265</v>
      </c>
      <c r="H72" s="1212" t="s">
        <v>265</v>
      </c>
      <c r="I72" s="1213" t="s">
        <v>266</v>
      </c>
      <c r="J72" s="1025"/>
      <c r="K72" s="1025"/>
      <c r="L72" s="1025"/>
      <c r="M72" s="1025"/>
      <c r="N72" s="1025"/>
      <c r="O72" s="182"/>
      <c r="P72" s="182"/>
      <c r="Q72" s="182"/>
    </row>
    <row r="73" spans="1:20" ht="24.95" customHeight="1">
      <c r="A73" s="182"/>
      <c r="B73" s="1788"/>
      <c r="C73" s="1211">
        <v>0.6</v>
      </c>
      <c r="D73" s="1209" t="s">
        <v>249</v>
      </c>
      <c r="E73" s="1214" t="s">
        <v>204</v>
      </c>
      <c r="F73" s="1214" t="s">
        <v>204</v>
      </c>
      <c r="G73" s="1214" t="s">
        <v>204</v>
      </c>
      <c r="H73" s="1212" t="s">
        <v>265</v>
      </c>
      <c r="I73" s="1213" t="s">
        <v>266</v>
      </c>
      <c r="J73" s="1025"/>
      <c r="K73" s="1025"/>
      <c r="L73" s="1025"/>
      <c r="M73" s="1025"/>
      <c r="N73" s="1025"/>
      <c r="O73" s="182"/>
      <c r="P73" s="182"/>
      <c r="Q73" s="182"/>
    </row>
    <row r="74" spans="1:20" ht="24.95" customHeight="1">
      <c r="A74" s="182"/>
      <c r="B74" s="1788"/>
      <c r="C74" s="1211">
        <v>0.4</v>
      </c>
      <c r="D74" s="1215" t="s">
        <v>247</v>
      </c>
      <c r="E74" s="1216" t="s">
        <v>177</v>
      </c>
      <c r="F74" s="1214" t="s">
        <v>204</v>
      </c>
      <c r="G74" s="1214" t="s">
        <v>204</v>
      </c>
      <c r="H74" s="1212" t="s">
        <v>265</v>
      </c>
      <c r="I74" s="1217" t="s">
        <v>266</v>
      </c>
      <c r="J74" s="1025"/>
      <c r="K74" s="1025"/>
      <c r="L74" s="1025"/>
      <c r="M74" s="1025"/>
      <c r="N74" s="1025"/>
      <c r="O74" s="182"/>
      <c r="P74" s="182"/>
      <c r="Q74" s="182"/>
    </row>
    <row r="75" spans="1:20" ht="73.5" customHeight="1" thickBot="1">
      <c r="A75" s="182"/>
      <c r="B75" s="1789"/>
      <c r="C75" s="1218">
        <v>0.2</v>
      </c>
      <c r="D75" s="1219" t="s">
        <v>242</v>
      </c>
      <c r="E75" s="1220" t="s">
        <v>177</v>
      </c>
      <c r="F75" s="1220" t="s">
        <v>177</v>
      </c>
      <c r="G75" s="1221" t="s">
        <v>204</v>
      </c>
      <c r="H75" s="1222" t="s">
        <v>265</v>
      </c>
      <c r="I75" s="1223" t="s">
        <v>266</v>
      </c>
      <c r="J75" s="1025"/>
      <c r="K75" s="1025"/>
      <c r="L75" s="1025"/>
      <c r="M75" s="1025"/>
      <c r="N75" s="1025"/>
      <c r="O75" s="182"/>
      <c r="P75" s="182"/>
      <c r="Q75" s="182"/>
    </row>
    <row r="76" spans="1:20">
      <c r="A76" s="182"/>
      <c r="B76" s="182"/>
      <c r="C76" s="182"/>
      <c r="D76" s="182"/>
      <c r="E76" s="182"/>
      <c r="F76" s="182"/>
      <c r="G76" s="182"/>
      <c r="H76" s="182"/>
      <c r="I76" s="182"/>
      <c r="J76" s="182"/>
      <c r="K76" s="182"/>
      <c r="L76" s="182"/>
      <c r="M76" s="182"/>
      <c r="N76" s="182"/>
      <c r="O76" s="182"/>
      <c r="P76" s="182"/>
      <c r="Q76" s="182"/>
    </row>
    <row r="77" spans="1:20">
      <c r="A77" s="182"/>
      <c r="B77" s="182"/>
      <c r="C77" s="182"/>
      <c r="D77" s="182"/>
      <c r="E77" s="182"/>
      <c r="F77" s="182"/>
      <c r="G77" s="182"/>
      <c r="H77" s="182"/>
      <c r="I77" s="182"/>
      <c r="J77" s="182"/>
      <c r="K77" s="182"/>
      <c r="L77" s="182"/>
      <c r="M77" s="182"/>
      <c r="N77" s="182"/>
      <c r="O77" s="182"/>
      <c r="P77" s="182"/>
      <c r="Q77" s="182"/>
    </row>
    <row r="78" spans="1:20">
      <c r="B78" s="182"/>
      <c r="C78" s="182"/>
      <c r="D78" s="182"/>
      <c r="E78" s="182"/>
      <c r="F78" s="182"/>
      <c r="G78" s="182"/>
      <c r="H78" s="182"/>
      <c r="I78" s="182"/>
      <c r="J78" s="182"/>
      <c r="K78" s="182"/>
      <c r="L78" s="182"/>
      <c r="M78" s="182"/>
      <c r="N78" s="182"/>
      <c r="O78" s="182"/>
      <c r="P78" s="182"/>
      <c r="Q78" s="182"/>
    </row>
  </sheetData>
  <mergeCells count="182">
    <mergeCell ref="B71:B75"/>
    <mergeCell ref="AV32:AV36"/>
    <mergeCell ref="AW32:AW36"/>
    <mergeCell ref="G33:G34"/>
    <mergeCell ref="G35:G36"/>
    <mergeCell ref="AW37:AW39"/>
    <mergeCell ref="B40:H40"/>
    <mergeCell ref="U40:U41"/>
    <mergeCell ref="C41:H41"/>
    <mergeCell ref="U32:U36"/>
    <mergeCell ref="W32:W36"/>
    <mergeCell ref="AR32:AR36"/>
    <mergeCell ref="AS32:AS36"/>
    <mergeCell ref="AT32:AT36"/>
    <mergeCell ref="AU32:AU36"/>
    <mergeCell ref="O32:O36"/>
    <mergeCell ref="P32:P36"/>
    <mergeCell ref="Q32:Q36"/>
    <mergeCell ref="R32:R36"/>
    <mergeCell ref="S32:S36"/>
    <mergeCell ref="L32:L36"/>
    <mergeCell ref="M32:M36"/>
    <mergeCell ref="N32:N36"/>
    <mergeCell ref="AS29:AS31"/>
    <mergeCell ref="AT29:AT31"/>
    <mergeCell ref="B42:B45"/>
    <mergeCell ref="C42:H45"/>
    <mergeCell ref="B55:F55"/>
    <mergeCell ref="E68:I68"/>
    <mergeCell ref="AU29:AU31"/>
    <mergeCell ref="AV29:AV31"/>
    <mergeCell ref="AW29:AW31"/>
    <mergeCell ref="C32:C36"/>
    <mergeCell ref="D32:D36"/>
    <mergeCell ref="E32:E36"/>
    <mergeCell ref="F32:F36"/>
    <mergeCell ref="H32:H36"/>
    <mergeCell ref="R29:R31"/>
    <mergeCell ref="S29:S31"/>
    <mergeCell ref="T29:T31"/>
    <mergeCell ref="U29:U31"/>
    <mergeCell ref="W29:W31"/>
    <mergeCell ref="AR29:AR31"/>
    <mergeCell ref="L29:L31"/>
    <mergeCell ref="M29:M31"/>
    <mergeCell ref="N29:N31"/>
    <mergeCell ref="O29:O31"/>
    <mergeCell ref="P29:P31"/>
    <mergeCell ref="Q29:Q31"/>
    <mergeCell ref="T32:T36"/>
    <mergeCell ref="I32:I36"/>
    <mergeCell ref="J32:J36"/>
    <mergeCell ref="K32:K36"/>
    <mergeCell ref="AW27:AW28"/>
    <mergeCell ref="C29:C31"/>
    <mergeCell ref="D29:D31"/>
    <mergeCell ref="E29:E31"/>
    <mergeCell ref="F29:F31"/>
    <mergeCell ref="G29:G30"/>
    <mergeCell ref="H29:H31"/>
    <mergeCell ref="I29:I31"/>
    <mergeCell ref="J29:J31"/>
    <mergeCell ref="K29:K31"/>
    <mergeCell ref="W27:W28"/>
    <mergeCell ref="AR27:AR28"/>
    <mergeCell ref="AS27:AS28"/>
    <mergeCell ref="AT27:AT28"/>
    <mergeCell ref="AU27:AU28"/>
    <mergeCell ref="AV27:AV28"/>
    <mergeCell ref="P27:P28"/>
    <mergeCell ref="Q27:Q28"/>
    <mergeCell ref="AS23:AS26"/>
    <mergeCell ref="AT23:AT26"/>
    <mergeCell ref="L23:L26"/>
    <mergeCell ref="M23:M26"/>
    <mergeCell ref="N23:N26"/>
    <mergeCell ref="O23:O26"/>
    <mergeCell ref="P23:P26"/>
    <mergeCell ref="Q23:Q26"/>
    <mergeCell ref="U23:U26"/>
    <mergeCell ref="W23:W26"/>
    <mergeCell ref="AQ23:AQ26"/>
    <mergeCell ref="D27:D28"/>
    <mergeCell ref="E27:E28"/>
    <mergeCell ref="F27:F28"/>
    <mergeCell ref="H27:H28"/>
    <mergeCell ref="I27:I28"/>
    <mergeCell ref="R27:R28"/>
    <mergeCell ref="S27:S28"/>
    <mergeCell ref="T27:T28"/>
    <mergeCell ref="AR23:AR26"/>
    <mergeCell ref="J27:J28"/>
    <mergeCell ref="K27:K28"/>
    <mergeCell ref="L27:L28"/>
    <mergeCell ref="M27:M28"/>
    <mergeCell ref="N27:N28"/>
    <mergeCell ref="O27:O28"/>
    <mergeCell ref="AW19:AW22"/>
    <mergeCell ref="C23:C26"/>
    <mergeCell ref="D23:D26"/>
    <mergeCell ref="E23:E26"/>
    <mergeCell ref="F23:F26"/>
    <mergeCell ref="G23:G26"/>
    <mergeCell ref="H23:H26"/>
    <mergeCell ref="I23:I26"/>
    <mergeCell ref="J23:J26"/>
    <mergeCell ref="K23:K26"/>
    <mergeCell ref="AQ19:AQ22"/>
    <mergeCell ref="AR19:AR22"/>
    <mergeCell ref="AS19:AS22"/>
    <mergeCell ref="AT19:AT22"/>
    <mergeCell ref="AU19:AU22"/>
    <mergeCell ref="AV19:AV22"/>
    <mergeCell ref="Q19:Q22"/>
    <mergeCell ref="C27:C28"/>
    <mergeCell ref="AU23:AU26"/>
    <mergeCell ref="AV23:AV26"/>
    <mergeCell ref="AW23:AW26"/>
    <mergeCell ref="R23:R26"/>
    <mergeCell ref="S23:S26"/>
    <mergeCell ref="T23:T26"/>
    <mergeCell ref="B16:B18"/>
    <mergeCell ref="C16:C18"/>
    <mergeCell ref="D16:D18"/>
    <mergeCell ref="E16:G17"/>
    <mergeCell ref="H16:H18"/>
    <mergeCell ref="S19:S22"/>
    <mergeCell ref="T19:T22"/>
    <mergeCell ref="U19:U22"/>
    <mergeCell ref="W19:W22"/>
    <mergeCell ref="K19:K22"/>
    <mergeCell ref="L19:L22"/>
    <mergeCell ref="M19:M22"/>
    <mergeCell ref="N19:N22"/>
    <mergeCell ref="O19:O22"/>
    <mergeCell ref="P19:P22"/>
    <mergeCell ref="B19:B36"/>
    <mergeCell ref="C19:C22"/>
    <mergeCell ref="U27:U28"/>
    <mergeCell ref="D19:D22"/>
    <mergeCell ref="E19:E22"/>
    <mergeCell ref="F19:F22"/>
    <mergeCell ref="G19:G22"/>
    <mergeCell ref="H19:H22"/>
    <mergeCell ref="I19:I22"/>
    <mergeCell ref="J19:J22"/>
    <mergeCell ref="AU16:AU18"/>
    <mergeCell ref="AV16:AV18"/>
    <mergeCell ref="R19:R22"/>
    <mergeCell ref="AW16:AW18"/>
    <mergeCell ref="I17:L17"/>
    <mergeCell ref="M17:T17"/>
    <mergeCell ref="W17:W18"/>
    <mergeCell ref="X17:X18"/>
    <mergeCell ref="Y17:Y18"/>
    <mergeCell ref="Z17:Z18"/>
    <mergeCell ref="AA17:AA18"/>
    <mergeCell ref="U16:U18"/>
    <mergeCell ref="V16:V18"/>
    <mergeCell ref="W16:AJ16"/>
    <mergeCell ref="AK16:AR17"/>
    <mergeCell ref="AS16:AS18"/>
    <mergeCell ref="AT16:AT18"/>
    <mergeCell ref="AB17:AB18"/>
    <mergeCell ref="AC17:AC18"/>
    <mergeCell ref="AD17:AD18"/>
    <mergeCell ref="AE17:AE18"/>
    <mergeCell ref="I16:T16"/>
    <mergeCell ref="AF17:AJ17"/>
    <mergeCell ref="B13:E13"/>
    <mergeCell ref="F13:G13"/>
    <mergeCell ref="I13:J13"/>
    <mergeCell ref="L13:M13"/>
    <mergeCell ref="B14:E14"/>
    <mergeCell ref="F14:G14"/>
    <mergeCell ref="B7:C10"/>
    <mergeCell ref="D7:J8"/>
    <mergeCell ref="K7:N7"/>
    <mergeCell ref="K8:N8"/>
    <mergeCell ref="D9:J10"/>
    <mergeCell ref="K9:N9"/>
    <mergeCell ref="K10:N10"/>
  </mergeCells>
  <conditionalFormatting sqref="L19:L27">
    <cfRule type="containsText" dxfId="698" priority="35" operator="containsText" text="MUY ALTA ">
      <formula>NOT(ISERROR(SEARCH("MUY ALTA ",L19)))</formula>
    </cfRule>
    <cfRule type="containsText" dxfId="697" priority="33" operator="containsText" text="MUY BAJA">
      <formula>NOT(ISERROR(SEARCH("MUY BAJA",L19)))</formula>
    </cfRule>
    <cfRule type="containsText" dxfId="696" priority="34" operator="containsText" text="MUY ALTA">
      <formula>NOT(ISERROR(SEARCH("MUY ALTA",L19)))</formula>
    </cfRule>
    <cfRule type="containsText" dxfId="695" priority="39" operator="containsText" text="MEDIA">
      <formula>NOT(ISERROR(SEARCH("MEDIA",L19)))</formula>
    </cfRule>
    <cfRule type="containsText" dxfId="694" priority="38" operator="containsText" text="MUY BAJA">
      <formula>NOT(ISERROR(SEARCH("MUY BAJA",L19)))</formula>
    </cfRule>
    <cfRule type="containsText" dxfId="693" priority="37" operator="containsText" text="BAJA">
      <formula>NOT(ISERROR(SEARCH("BAJA",L19)))</formula>
    </cfRule>
    <cfRule type="containsText" dxfId="692" priority="36" operator="containsText" text="ALTA">
      <formula>NOT(ISERROR(SEARCH("ALTA",L19)))</formula>
    </cfRule>
  </conditionalFormatting>
  <conditionalFormatting sqref="L29:L30 L32:L34">
    <cfRule type="containsText" dxfId="691" priority="138" operator="containsText" text="ALTA">
      <formula>NOT(ISERROR(SEARCH("ALTA",L29)))</formula>
    </cfRule>
    <cfRule type="containsText" dxfId="690" priority="139" operator="containsText" text="BAJA">
      <formula>NOT(ISERROR(SEARCH("BAJA",L29)))</formula>
    </cfRule>
    <cfRule type="containsText" dxfId="689" priority="140" operator="containsText" text="MUY BAJA">
      <formula>NOT(ISERROR(SEARCH("MUY BAJA",L29)))</formula>
    </cfRule>
    <cfRule type="containsText" dxfId="688" priority="141" operator="containsText" text="MEDIA">
      <formula>NOT(ISERROR(SEARCH("MEDIA",L29)))</formula>
    </cfRule>
    <cfRule type="containsText" dxfId="687" priority="137" operator="containsText" text="MUY ALTA ">
      <formula>NOT(ISERROR(SEARCH("MUY ALTA ",L29)))</formula>
    </cfRule>
    <cfRule type="containsText" dxfId="686" priority="136" operator="containsText" text="MUY ALTA">
      <formula>NOT(ISERROR(SEARCH("MUY ALTA",L29)))</formula>
    </cfRule>
    <cfRule type="containsText" dxfId="685" priority="135" operator="containsText" text="MUY BAJA">
      <formula>NOT(ISERROR(SEARCH("MUY BAJA",L29)))</formula>
    </cfRule>
  </conditionalFormatting>
  <conditionalFormatting sqref="L37:L39">
    <cfRule type="containsText" dxfId="684" priority="92" operator="containsText" text="MEDIA">
      <formula>NOT(ISERROR(SEARCH("MEDIA",L37)))</formula>
    </cfRule>
    <cfRule type="containsText" dxfId="683" priority="91" operator="containsText" text="MUY BAJA">
      <formula>NOT(ISERROR(SEARCH("MUY BAJA",L37)))</formula>
    </cfRule>
    <cfRule type="containsText" dxfId="682" priority="90" operator="containsText" text="BAJA">
      <formula>NOT(ISERROR(SEARCH("BAJA",L37)))</formula>
    </cfRule>
    <cfRule type="containsText" dxfId="681" priority="87" operator="containsText" text="MUY ALTA">
      <formula>NOT(ISERROR(SEARCH("MUY ALTA",L37)))</formula>
    </cfRule>
    <cfRule type="containsText" dxfId="680" priority="86" operator="containsText" text="MUY BAJA">
      <formula>NOT(ISERROR(SEARCH("MUY BAJA",L37)))</formula>
    </cfRule>
    <cfRule type="containsText" dxfId="679" priority="89" operator="containsText" text="ALTA">
      <formula>NOT(ISERROR(SEARCH("ALTA",L37)))</formula>
    </cfRule>
    <cfRule type="containsText" dxfId="678" priority="88" operator="containsText" text="MUY ALTA ">
      <formula>NOT(ISERROR(SEARCH("MUY ALTA ",L37)))</formula>
    </cfRule>
  </conditionalFormatting>
  <conditionalFormatting sqref="O19:O26 R19:R27">
    <cfRule type="containsText" dxfId="677" priority="28" operator="containsText" text="CATASTROFICO">
      <formula>NOT(ISERROR(SEARCH("CATASTROFICO",O19)))</formula>
    </cfRule>
    <cfRule type="containsBlanks" dxfId="676" priority="21">
      <formula>LEN(TRIM(O19))=0</formula>
    </cfRule>
    <cfRule type="containsText" dxfId="675" priority="29" operator="containsText" text="MAYOR">
      <formula>NOT(ISERROR(SEARCH("MAYOR",O19)))</formula>
    </cfRule>
    <cfRule type="containsText" dxfId="674" priority="30" operator="containsText" text="MODERADO">
      <formula>NOT(ISERROR(SEARCH("MODERADO",O19)))</formula>
    </cfRule>
    <cfRule type="containsText" dxfId="673" priority="31" operator="containsText" text="MENOR">
      <formula>NOT(ISERROR(SEARCH("MENOR",O19)))</formula>
    </cfRule>
    <cfRule type="containsText" dxfId="672" priority="32" operator="containsText" text="LEVE">
      <formula>NOT(ISERROR(SEARCH("LEVE",O19)))</formula>
    </cfRule>
    <cfRule type="containsText" dxfId="671" priority="27" operator="containsText" text="CATASTRÓFICO">
      <formula>NOT(ISERROR(SEARCH("CATASTRÓFICO",O19)))</formula>
    </cfRule>
  </conditionalFormatting>
  <conditionalFormatting sqref="O27">
    <cfRule type="containsText" dxfId="670" priority="80" operator="containsText" text="MUY ALTA">
      <formula>NOT(ISERROR(SEARCH("MUY ALTA",O27)))</formula>
    </cfRule>
    <cfRule type="containsText" dxfId="669" priority="84" operator="containsText" text="MUY BAJA">
      <formula>NOT(ISERROR(SEARCH("MUY BAJA",O27)))</formula>
    </cfRule>
    <cfRule type="containsText" dxfId="668" priority="85" operator="containsText" text="MEDIA">
      <formula>NOT(ISERROR(SEARCH("MEDIA",O27)))</formula>
    </cfRule>
    <cfRule type="containsText" dxfId="667" priority="83" operator="containsText" text="BAJA">
      <formula>NOT(ISERROR(SEARCH("BAJA",O27)))</formula>
    </cfRule>
    <cfRule type="containsText" dxfId="666" priority="82" operator="containsText" text="ALTA">
      <formula>NOT(ISERROR(SEARCH("ALTA",O27)))</formula>
    </cfRule>
    <cfRule type="containsText" dxfId="665" priority="81" operator="containsText" text="MUY ALTA ">
      <formula>NOT(ISERROR(SEARCH("MUY ALTA ",O27)))</formula>
    </cfRule>
    <cfRule type="containsText" dxfId="664" priority="79" operator="containsText" text="MUY BAJA">
      <formula>NOT(ISERROR(SEARCH("MUY BAJA",O27)))</formula>
    </cfRule>
  </conditionalFormatting>
  <conditionalFormatting sqref="O29:O30 R29:R30 O32:O34 R32:R34 O37:O39 R37:R39">
    <cfRule type="containsText" dxfId="663" priority="132" operator="containsText" text="MODERADO">
      <formula>NOT(ISERROR(SEARCH("MODERADO",O29)))</formula>
    </cfRule>
    <cfRule type="containsText" dxfId="662" priority="131" operator="containsText" text="MAYOR">
      <formula>NOT(ISERROR(SEARCH("MAYOR",O29)))</formula>
    </cfRule>
    <cfRule type="containsText" dxfId="661" priority="134" operator="containsText" text="LEVE">
      <formula>NOT(ISERROR(SEARCH("LEVE",O29)))</formula>
    </cfRule>
    <cfRule type="containsBlanks" dxfId="660" priority="123">
      <formula>LEN(TRIM(O29))=0</formula>
    </cfRule>
    <cfRule type="containsText" dxfId="659" priority="133" operator="containsText" text="MENOR">
      <formula>NOT(ISERROR(SEARCH("MENOR",O29)))</formula>
    </cfRule>
    <cfRule type="containsText" dxfId="658" priority="130" operator="containsText" text="CATASTROFICO">
      <formula>NOT(ISERROR(SEARCH("CATASTROFICO",O29)))</formula>
    </cfRule>
    <cfRule type="containsText" dxfId="657" priority="129" operator="containsText" text="CATASTRÓFICO">
      <formula>NOT(ISERROR(SEARCH("CATASTRÓFICO",O29)))</formula>
    </cfRule>
  </conditionalFormatting>
  <conditionalFormatting sqref="T19:T22">
    <cfRule type="containsText" dxfId="656" priority="24" operator="containsText" text="MODERADO">
      <formula>NOT(ISERROR(SEARCH("MODERADO",T19)))</formula>
    </cfRule>
    <cfRule type="containsText" dxfId="655" priority="26" operator="containsText" text="LEVE">
      <formula>NOT(ISERROR(SEARCH("LEVE",T19)))</formula>
    </cfRule>
    <cfRule type="containsText" dxfId="654" priority="25" operator="containsText" text="MENOR">
      <formula>NOT(ISERROR(SEARCH("MENOR",T19)))</formula>
    </cfRule>
  </conditionalFormatting>
  <conditionalFormatting sqref="T19:T27">
    <cfRule type="containsText" dxfId="653" priority="23" operator="containsText" text="MAYOR">
      <formula>NOT(ISERROR(SEARCH("MAYOR",T19)))</formula>
    </cfRule>
    <cfRule type="containsText" dxfId="652" priority="22" operator="containsText" text="CATASTRÓFICO">
      <formula>NOT(ISERROR(SEARCH("CATASTRÓFICO",T19)))</formula>
    </cfRule>
  </conditionalFormatting>
  <conditionalFormatting sqref="T23:T27">
    <cfRule type="containsText" dxfId="651" priority="64" operator="containsText" text="MENOR">
      <formula>NOT(ISERROR(SEARCH("MENOR",T23)))</formula>
    </cfRule>
    <cfRule type="containsText" dxfId="650" priority="65" operator="containsText" text="LEVE">
      <formula>NOT(ISERROR(SEARCH("LEVE",T23)))</formula>
    </cfRule>
  </conditionalFormatting>
  <conditionalFormatting sqref="T29:T30 T32:T34 T37:T39">
    <cfRule type="containsText" dxfId="649" priority="124" operator="containsText" text="CATASTRÓFICO">
      <formula>NOT(ISERROR(SEARCH("CATASTRÓFICO",T29)))</formula>
    </cfRule>
    <cfRule type="containsText" dxfId="648" priority="126" operator="containsText" text="MODERADO">
      <formula>NOT(ISERROR(SEARCH("MODERADO",T29)))</formula>
    </cfRule>
    <cfRule type="containsText" dxfId="647" priority="125" operator="containsText" text="MAYOR">
      <formula>NOT(ISERROR(SEARCH("MAYOR",T29)))</formula>
    </cfRule>
    <cfRule type="containsText" dxfId="646" priority="127" operator="containsText" text="MENOR">
      <formula>NOT(ISERROR(SEARCH("MENOR",T29)))</formula>
    </cfRule>
    <cfRule type="containsText" dxfId="645" priority="128" operator="containsText" text="LEVE">
      <formula>NOT(ISERROR(SEARCH("LEVE",T29)))</formula>
    </cfRule>
  </conditionalFormatting>
  <conditionalFormatting sqref="T23:U27">
    <cfRule type="containsText" dxfId="644" priority="44" operator="containsText" text="MODERADO">
      <formula>NOT(ISERROR(SEARCH("MODERADO",T23)))</formula>
    </cfRule>
  </conditionalFormatting>
  <conditionalFormatting sqref="U19:U22">
    <cfRule type="containsText" dxfId="643" priority="5" operator="containsText" text="MODERADO">
      <formula>NOT(ISERROR(SEARCH("MODERADO",U19)))</formula>
    </cfRule>
    <cfRule type="containsText" dxfId="642" priority="6" operator="containsText" text="BAJO">
      <formula>NOT(ISERROR(SEARCH("BAJO",U19)))</formula>
    </cfRule>
    <cfRule type="containsText" dxfId="641" priority="7" operator="containsText" text="BAJO">
      <formula>NOT(ISERROR(SEARCH("BAJO",U19)))</formula>
    </cfRule>
  </conditionalFormatting>
  <conditionalFormatting sqref="U19:U27">
    <cfRule type="containsText" dxfId="640" priority="4" operator="containsText" text="ALTO">
      <formula>NOT(ISERROR(SEARCH("ALTO",U19)))</formula>
    </cfRule>
    <cfRule type="containsText" dxfId="639" priority="3" operator="containsText" text="EXTREMO">
      <formula>NOT(ISERROR(SEARCH("EXTREMO",U19)))</formula>
    </cfRule>
  </conditionalFormatting>
  <conditionalFormatting sqref="U23:U27">
    <cfRule type="containsText" dxfId="638" priority="46" operator="containsText" text="BAJO">
      <formula>NOT(ISERROR(SEARCH("BAJO",U23)))</formula>
    </cfRule>
    <cfRule type="containsText" dxfId="637" priority="45" operator="containsText" text="BAJO">
      <formula>NOT(ISERROR(SEARCH("BAJO",U23)))</formula>
    </cfRule>
  </conditionalFormatting>
  <conditionalFormatting sqref="U40">
    <cfRule type="containsText" dxfId="636" priority="106" operator="containsText" text="BAJO">
      <formula>NOT(ISERROR(SEARCH("BAJO",U40)))</formula>
    </cfRule>
    <cfRule type="containsText" dxfId="635" priority="104" operator="containsText" text="MODERADO">
      <formula>NOT(ISERROR(SEARCH("MODERADO",U40)))</formula>
    </cfRule>
    <cfRule type="containsText" dxfId="634" priority="103" operator="containsText" text="ALTO">
      <formula>NOT(ISERROR(SEARCH("ALTO",U40)))</formula>
    </cfRule>
    <cfRule type="containsText" dxfId="633" priority="102" operator="containsText" text="EXTREMO">
      <formula>NOT(ISERROR(SEARCH("EXTREMO",U40)))</formula>
    </cfRule>
    <cfRule type="containsText" dxfId="632" priority="105" operator="containsText" text="BAJO">
      <formula>NOT(ISERROR(SEARCH("BAJO",U40)))</formula>
    </cfRule>
  </conditionalFormatting>
  <conditionalFormatting sqref="AM19:AM22">
    <cfRule type="containsText" dxfId="631" priority="15" operator="containsText" text="MUY ALTA ">
      <formula>NOT(ISERROR(SEARCH("MUY ALTA ",AM19)))</formula>
    </cfRule>
    <cfRule type="containsText" dxfId="630" priority="16" operator="containsText" text="ALTA">
      <formula>NOT(ISERROR(SEARCH("ALTA",AM19)))</formula>
    </cfRule>
    <cfRule type="containsText" dxfId="629" priority="17" operator="containsText" text="MEDIA">
      <formula>NOT(ISERROR(SEARCH("MEDIA",AM19)))</formula>
    </cfRule>
    <cfRule type="containsText" dxfId="628" priority="18" operator="containsText" text="BAJA">
      <formula>NOT(ISERROR(SEARCH("BAJA",AM19)))</formula>
    </cfRule>
    <cfRule type="containsText" dxfId="627" priority="13" operator="containsText" text="MUY BAJA">
      <formula>NOT(ISERROR(SEARCH("MUY BAJA",AM19)))</formula>
    </cfRule>
    <cfRule type="containsText" dxfId="626" priority="14" operator="containsText" text="MUY BAJA ">
      <formula>NOT(ISERROR(SEARCH("MUY BAJA ",AM19)))</formula>
    </cfRule>
  </conditionalFormatting>
  <conditionalFormatting sqref="AM19:AM26">
    <cfRule type="containsText" dxfId="625" priority="20" operator="containsText" text="MUY BAJA ">
      <formula>NOT(ISERROR(SEARCH("MUY BAJA ",AM19)))</formula>
    </cfRule>
    <cfRule type="containsText" dxfId="624" priority="19" operator="containsText" text="MUY BAJA">
      <formula>NOT(ISERROR(SEARCH("MUY BAJA",AM19)))</formula>
    </cfRule>
  </conditionalFormatting>
  <conditionalFormatting sqref="AM23:AM26">
    <cfRule type="containsText" dxfId="623" priority="55" operator="containsText" text="ALTA">
      <formula>NOT(ISERROR(SEARCH("ALTA",AM23)))</formula>
    </cfRule>
    <cfRule type="containsText" dxfId="622" priority="59" operator="containsText" text="MUY BAJA ">
      <formula>NOT(ISERROR(SEARCH("MUY BAJA ",AM23)))</formula>
    </cfRule>
    <cfRule type="containsText" dxfId="621" priority="57" operator="containsText" text="BAJA">
      <formula>NOT(ISERROR(SEARCH("BAJA",AM23)))</formula>
    </cfRule>
    <cfRule type="containsText" dxfId="620" priority="56" operator="containsText" text="MEDIA">
      <formula>NOT(ISERROR(SEARCH("MEDIA",AM23)))</formula>
    </cfRule>
    <cfRule type="containsText" dxfId="619" priority="54" operator="containsText" text="MUY ALTA ">
      <formula>NOT(ISERROR(SEARCH("MUY ALTA ",AM23)))</formula>
    </cfRule>
  </conditionalFormatting>
  <conditionalFormatting sqref="AM23:AM36">
    <cfRule type="containsText" dxfId="618" priority="58" operator="containsText" text="MUY BAJA">
      <formula>NOT(ISERROR(SEARCH("MUY BAJA",AM23)))</formula>
    </cfRule>
  </conditionalFormatting>
  <conditionalFormatting sqref="AM27:AM36">
    <cfRule type="containsText" dxfId="617" priority="117" operator="containsText" text="MUY ALTA ">
      <formula>NOT(ISERROR(SEARCH("MUY ALTA ",AM27)))</formula>
    </cfRule>
    <cfRule type="containsText" dxfId="616" priority="118" operator="containsText" text="ALTA">
      <formula>NOT(ISERROR(SEARCH("ALTA",AM27)))</formula>
    </cfRule>
    <cfRule type="containsText" dxfId="615" priority="119" operator="containsText" text="MEDIA">
      <formula>NOT(ISERROR(SEARCH("MEDIA",AM27)))</formula>
    </cfRule>
    <cfRule type="containsText" dxfId="614" priority="120" operator="containsText" text="BAJA">
      <formula>NOT(ISERROR(SEARCH("BAJA",AM27)))</formula>
    </cfRule>
    <cfRule type="containsText" dxfId="613" priority="121" operator="containsText" text="MUY BAJA">
      <formula>NOT(ISERROR(SEARCH("MUY BAJA",AM27)))</formula>
    </cfRule>
    <cfRule type="containsText" dxfId="612" priority="122" operator="containsText" text="MUY BAJA ">
      <formula>NOT(ISERROR(SEARCH("MUY BAJA ",AM27)))</formula>
    </cfRule>
  </conditionalFormatting>
  <conditionalFormatting sqref="AM29:AM36">
    <cfRule type="containsText" dxfId="611" priority="101" operator="containsText" text="MUY BAJA ">
      <formula>NOT(ISERROR(SEARCH("MUY BAJA ",AM29)))</formula>
    </cfRule>
  </conditionalFormatting>
  <conditionalFormatting sqref="AN19:AO36">
    <cfRule type="containsText" dxfId="610" priority="12" operator="containsText" text="LEVE">
      <formula>NOT(ISERROR(SEARCH("LEVE",AN19)))</formula>
    </cfRule>
    <cfRule type="containsText" dxfId="609" priority="1" operator="containsText" text="MENOR">
      <formula>NOT(ISERROR(SEARCH("MENOR",AN19)))</formula>
    </cfRule>
    <cfRule type="containsText" dxfId="608" priority="11" operator="containsText" text="MENOR ">
      <formula>NOT(ISERROR(SEARCH("MENOR ",AN19)))</formula>
    </cfRule>
    <cfRule type="containsText" dxfId="607" priority="10" operator="containsText" text="MODERADO">
      <formula>NOT(ISERROR(SEARCH("MODERADO",AN19)))</formula>
    </cfRule>
    <cfRule type="containsText" dxfId="606" priority="9" operator="containsText" text="MAYOR">
      <formula>NOT(ISERROR(SEARCH("MAYOR",AN19)))</formula>
    </cfRule>
    <cfRule type="containsText" dxfId="605" priority="8" operator="containsText" text="CATASTRÓFICO">
      <formula>NOT(ISERROR(SEARCH("CATASTRÓFICO",AN19)))</formula>
    </cfRule>
    <cfRule type="containsText" dxfId="604" priority="2" operator="containsText" text="MENOR">
      <formula>NOT(ISERROR(SEARCH("MENOR",AN19)))</formula>
    </cfRule>
  </conditionalFormatting>
  <conditionalFormatting sqref="AQ29 U29:U30 U32:U34">
    <cfRule type="containsText" dxfId="603" priority="116" operator="containsText" text="BAJO">
      <formula>NOT(ISERROR(SEARCH("BAJO",U29)))</formula>
    </cfRule>
    <cfRule type="containsText" dxfId="602" priority="112" operator="containsText" text="EXTREMO">
      <formula>NOT(ISERROR(SEARCH("EXTREMO",U29)))</formula>
    </cfRule>
    <cfRule type="containsText" dxfId="601" priority="113" operator="containsText" text="ALTO">
      <formula>NOT(ISERROR(SEARCH("ALTO",U29)))</formula>
    </cfRule>
    <cfRule type="containsText" dxfId="600" priority="114" operator="containsText" text="MODERADO">
      <formula>NOT(ISERROR(SEARCH("MODERADO",U29)))</formula>
    </cfRule>
    <cfRule type="containsText" dxfId="599" priority="115" operator="containsText" text="BAJO">
      <formula>NOT(ISERROR(SEARCH("BAJO",U29)))</formula>
    </cfRule>
  </conditionalFormatting>
  <dataValidations count="9">
    <dataValidation type="list" allowBlank="1" showInputMessage="1" showErrorMessage="1" sqref="P19:P22">
      <formula1>$N$44:$N$49</formula1>
    </dataValidation>
    <dataValidation type="list" allowBlank="1" showInputMessage="1" showErrorMessage="1" sqref="M19:M22">
      <formula1>$M$44:$M$49</formula1>
    </dataValidation>
    <dataValidation type="list" allowBlank="1" showInputMessage="1" showErrorMessage="1" sqref="J19:J22">
      <formula1>$C$44:$C$48</formula1>
    </dataValidation>
    <dataValidation type="list" allowBlank="1" showInputMessage="1" showErrorMessage="1" sqref="P23:P26">
      <formula1>$N$55:$N$60</formula1>
    </dataValidation>
    <dataValidation type="list" allowBlank="1" showInputMessage="1" showErrorMessage="1" sqref="M23:M26">
      <formula1>$M$55:$M$60</formula1>
    </dataValidation>
    <dataValidation type="list" allowBlank="1" showInputMessage="1" showErrorMessage="1" sqref="J23:J26">
      <formula1>$C$55:$C$59</formula1>
    </dataValidation>
    <dataValidation type="list" allowBlank="1" showInputMessage="1" showErrorMessage="1" sqref="J27 J32:J34 J29:J30">
      <formula1>$C$58:$C$62</formula1>
    </dataValidation>
    <dataValidation type="list" allowBlank="1" showInputMessage="1" showErrorMessage="1" sqref="P27 P37:P39 P32:P34 P29:P30">
      <formula1>$N$58:$N$63</formula1>
    </dataValidation>
    <dataValidation type="list" allowBlank="1" showInputMessage="1" showErrorMessage="1" sqref="M27 M37:M39 M32:M34 M29:M30">
      <formula1>$M$58:$M$63</formula1>
    </dataValidation>
  </dataValidations>
  <pageMargins left="0.7" right="0.7" top="0.75" bottom="0.75" header="0.3" footer="0.3"/>
  <pageSetup scale="12" orientation="portrait" r:id="rId1"/>
  <colBreaks count="2" manualBreakCount="2">
    <brk id="20" max="61" man="1"/>
    <brk id="36" max="61"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'C:\Users\sebastian\Downloads\DOCUMENTOS  BOMBEROS\contextos elaborados\FINALES\MAPAS RIESGOS GESTION -FISCAL- CORRUPCIÓN\TIC Y COMUNICACIONES\[GE-PR-01-FT01 MAPA DE RIESGOS GESTION TIC.xlsx]FORMULAS '!#REF!</xm:f>
          </x14:formula1>
          <xm:sqref>E23 E19 H19:H26 AD19:AD26 AF19:AF26 AH19:AJ26 AR19:AR26 C23 B19:C19</xm:sqref>
        </x14:dataValidation>
        <x14:dataValidation type="list" allowBlank="1" showInputMessage="1" showErrorMessage="1">
          <x14:formula1>
            <xm:f>'C:\Users\sebastian\Downloads\DOCUMENTOS  BOMBEROS\contextos elaborados\FINALES\MAPAS RIESGOS GESTION -FISCAL- CORRUPCIÓN\TIC Y COMUNICACIONES\[MATRIZ RIESGOS GESTION 2025 TIC 29 julio  31 de julio .xlsx]FORMULAS '!#REF!</xm:f>
          </x14:formula1>
          <xm:sqref>AD27:AD36 AR27 AR32:AR34 AR29:AR30 E27 E32:E34 E29:E30 E37:E39 C27 C32:C34 C29:C30 H27 AH27:AJ36 AF27:AF36 B37:C39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X98"/>
  <sheetViews>
    <sheetView zoomScale="30" zoomScaleNormal="30" zoomScaleSheetLayoutView="10" workbookViewId="0">
      <selection activeCell="G3" sqref="G3:H3"/>
    </sheetView>
  </sheetViews>
  <sheetFormatPr baseColWidth="10" defaultColWidth="11" defaultRowHeight="14.25"/>
  <cols>
    <col min="1" max="1" width="11" style="8"/>
    <col min="2" max="2" width="113.875" style="8" customWidth="1"/>
    <col min="3" max="3" width="85.75" style="8" customWidth="1"/>
    <col min="4" max="4" width="40.625" style="8" customWidth="1"/>
    <col min="5" max="5" width="59" style="8" customWidth="1"/>
    <col min="6" max="6" width="111.125" style="8" customWidth="1"/>
    <col min="7" max="7" width="87.875" style="8" customWidth="1"/>
    <col min="8" max="8" width="49.5" style="8" customWidth="1"/>
    <col min="9" max="9" width="43.875" style="8" customWidth="1"/>
    <col min="10" max="10" width="58.25" style="8" customWidth="1"/>
    <col min="11" max="11" width="44" style="8" customWidth="1"/>
    <col min="12" max="12" width="42.375" style="8" customWidth="1"/>
    <col min="13" max="13" width="63.125" style="8" customWidth="1"/>
    <col min="14" max="14" width="80.875" style="8" customWidth="1"/>
    <col min="15" max="15" width="50.75" style="8" customWidth="1"/>
    <col min="16" max="16" width="72.625" style="8" customWidth="1"/>
    <col min="17" max="17" width="17" style="8" customWidth="1"/>
    <col min="18" max="18" width="35.375" style="8" customWidth="1"/>
    <col min="19" max="19" width="18.5" style="8" customWidth="1"/>
    <col min="20" max="20" width="46.625" style="8" customWidth="1"/>
    <col min="21" max="21" width="42.75" style="8" customWidth="1"/>
    <col min="22" max="22" width="21.625" style="8" customWidth="1"/>
    <col min="23" max="23" width="48" style="8" customWidth="1"/>
    <col min="24" max="24" width="59.625" style="8" customWidth="1"/>
    <col min="25" max="25" width="105.875" style="8" customWidth="1"/>
    <col min="26" max="26" width="122.25" style="8" customWidth="1"/>
    <col min="27" max="27" width="254.5" style="8" customWidth="1"/>
    <col min="28" max="28" width="212" style="8" customWidth="1"/>
    <col min="29" max="29" width="148.375" style="8" customWidth="1"/>
    <col min="30" max="30" width="69.5" style="8" customWidth="1"/>
    <col min="31" max="31" width="48.375" style="8" customWidth="1"/>
    <col min="32" max="32" width="40.75" style="8" customWidth="1"/>
    <col min="33" max="33" width="20.375" style="8" customWidth="1"/>
    <col min="34" max="34" width="62" style="8" customWidth="1"/>
    <col min="35" max="35" width="29.5" style="8" customWidth="1"/>
    <col min="36" max="36" width="54.25" style="8" customWidth="1"/>
    <col min="37" max="37" width="39.375" style="8" customWidth="1"/>
    <col min="38" max="38" width="18.75" style="8" customWidth="1"/>
    <col min="39" max="39" width="36.5" style="8" customWidth="1"/>
    <col min="40" max="40" width="19.375" style="8" customWidth="1"/>
    <col min="41" max="41" width="23.875" style="8" customWidth="1"/>
    <col min="42" max="42" width="45.375" style="8" customWidth="1"/>
    <col min="43" max="43" width="32.625" style="8" customWidth="1"/>
    <col min="44" max="44" width="27.625" style="8" customWidth="1"/>
    <col min="45" max="45" width="114" style="8" customWidth="1"/>
    <col min="46" max="46" width="49.125" style="8" customWidth="1"/>
    <col min="47" max="47" width="28.25" style="8" customWidth="1"/>
    <col min="48" max="48" width="38.875" style="8" customWidth="1"/>
    <col min="49" max="49" width="165.875" style="8" customWidth="1"/>
    <col min="50" max="16384" width="11" style="8"/>
  </cols>
  <sheetData>
    <row r="2" spans="1:49" ht="149.25" customHeight="1">
      <c r="A2" s="182"/>
      <c r="B2" s="182"/>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row>
    <row r="3" spans="1:49" ht="74.25" customHeight="1">
      <c r="A3" s="182"/>
      <c r="B3" s="1536"/>
      <c r="C3" s="1972" t="s">
        <v>92</v>
      </c>
      <c r="D3" s="1973"/>
      <c r="E3" s="1973"/>
      <c r="F3" s="1974"/>
      <c r="G3" s="1984" t="s">
        <v>93</v>
      </c>
      <c r="H3" s="1985"/>
      <c r="I3" s="182"/>
      <c r="J3" s="182"/>
      <c r="K3" s="182"/>
      <c r="L3" s="182"/>
      <c r="M3" s="182"/>
      <c r="N3" s="182"/>
      <c r="O3" s="182"/>
      <c r="P3" s="182"/>
      <c r="Q3" s="182"/>
      <c r="R3" s="182"/>
      <c r="S3" s="182"/>
      <c r="T3" s="182"/>
      <c r="U3" s="182"/>
      <c r="V3" s="182"/>
      <c r="W3" s="182"/>
      <c r="X3" s="182"/>
      <c r="Y3" s="182"/>
      <c r="Z3" s="182"/>
      <c r="AA3" s="182"/>
      <c r="AB3" s="182"/>
      <c r="AC3" s="182"/>
    </row>
    <row r="4" spans="1:49" ht="55.5" customHeight="1">
      <c r="A4" s="182"/>
      <c r="B4" s="1537"/>
      <c r="C4" s="1975"/>
      <c r="D4" s="1976"/>
      <c r="E4" s="1976"/>
      <c r="F4" s="1977"/>
      <c r="G4" s="1986" t="s">
        <v>94</v>
      </c>
      <c r="H4" s="1986"/>
      <c r="I4" s="182"/>
      <c r="J4" s="182"/>
      <c r="K4" s="182"/>
      <c r="L4" s="182"/>
      <c r="M4" s="182"/>
      <c r="N4" s="182"/>
      <c r="O4" s="182"/>
      <c r="P4" s="182"/>
      <c r="Q4" s="182"/>
      <c r="R4" s="182"/>
      <c r="S4" s="182"/>
      <c r="T4" s="182"/>
      <c r="U4" s="182"/>
      <c r="V4" s="182"/>
      <c r="W4" s="182"/>
      <c r="X4" s="182"/>
      <c r="Y4" s="182"/>
      <c r="Z4" s="182"/>
      <c r="AA4" s="182"/>
      <c r="AB4" s="182"/>
      <c r="AC4" s="182"/>
    </row>
    <row r="5" spans="1:49" ht="59.25" customHeight="1">
      <c r="A5" s="182"/>
      <c r="B5" s="1537"/>
      <c r="C5" s="1972" t="s">
        <v>95</v>
      </c>
      <c r="D5" s="1973"/>
      <c r="E5" s="1973"/>
      <c r="F5" s="1974"/>
      <c r="G5" s="1986" t="s">
        <v>96</v>
      </c>
      <c r="H5" s="1986"/>
      <c r="I5" s="182"/>
      <c r="J5" s="182"/>
      <c r="K5" s="182"/>
      <c r="L5" s="182"/>
      <c r="M5" s="182"/>
      <c r="N5" s="182"/>
      <c r="O5" s="182"/>
      <c r="P5" s="182"/>
      <c r="Q5" s="182"/>
      <c r="R5" s="182"/>
      <c r="S5" s="182"/>
      <c r="T5" s="182"/>
      <c r="U5" s="182"/>
      <c r="V5" s="182"/>
      <c r="W5" s="182"/>
      <c r="X5" s="182"/>
      <c r="Y5" s="182"/>
      <c r="Z5" s="182"/>
      <c r="AA5" s="182"/>
      <c r="AB5" s="182"/>
      <c r="AC5" s="182"/>
    </row>
    <row r="6" spans="1:49" ht="149.25" customHeight="1">
      <c r="A6" s="182"/>
      <c r="B6" s="1538"/>
      <c r="C6" s="1975"/>
      <c r="D6" s="1976"/>
      <c r="E6" s="1976"/>
      <c r="F6" s="1977"/>
      <c r="G6" s="1987" t="s">
        <v>97</v>
      </c>
      <c r="H6" s="1987"/>
      <c r="I6" s="182"/>
      <c r="J6" s="182"/>
      <c r="K6" s="182"/>
      <c r="L6" s="182"/>
      <c r="M6" s="182"/>
      <c r="N6" s="182"/>
      <c r="O6" s="182"/>
      <c r="P6" s="182"/>
      <c r="Q6" s="182"/>
      <c r="R6" s="182"/>
      <c r="S6" s="182"/>
      <c r="T6" s="182"/>
      <c r="U6" s="182"/>
      <c r="V6" s="182"/>
      <c r="W6" s="182"/>
      <c r="X6" s="182"/>
      <c r="Y6" s="182"/>
      <c r="Z6" s="182"/>
      <c r="AA6" s="182"/>
      <c r="AB6" s="182"/>
      <c r="AC6" s="182"/>
    </row>
    <row r="7" spans="1:49" ht="149.25" customHeight="1">
      <c r="A7" s="182"/>
      <c r="B7" s="182"/>
      <c r="C7" s="182"/>
      <c r="D7" s="182"/>
      <c r="E7" s="182"/>
      <c r="F7" s="182"/>
      <c r="G7" s="182"/>
      <c r="H7" s="182"/>
      <c r="I7" s="182"/>
      <c r="J7" s="182"/>
      <c r="K7" s="182"/>
      <c r="L7" s="182"/>
      <c r="M7" s="182"/>
      <c r="N7" s="182"/>
      <c r="O7" s="182"/>
      <c r="P7" s="182"/>
      <c r="Q7" s="182"/>
      <c r="R7" s="182"/>
      <c r="S7" s="182"/>
      <c r="T7" s="182"/>
      <c r="U7" s="182"/>
      <c r="V7" s="182"/>
      <c r="W7" s="182"/>
      <c r="X7" s="182"/>
      <c r="Y7" s="182"/>
      <c r="Z7" s="182"/>
      <c r="AA7" s="182"/>
      <c r="AB7" s="182"/>
      <c r="AC7" s="182"/>
    </row>
    <row r="8" spans="1:49" ht="141.75" customHeight="1">
      <c r="A8" s="182"/>
      <c r="B8" s="1225" t="s">
        <v>98</v>
      </c>
      <c r="C8" s="1489" t="s">
        <v>99</v>
      </c>
      <c r="D8" s="1489"/>
      <c r="E8" s="1227"/>
      <c r="F8" s="1978"/>
      <c r="G8" s="1978"/>
      <c r="H8" s="182"/>
      <c r="I8" s="182"/>
      <c r="J8" s="182"/>
      <c r="K8" s="182"/>
      <c r="L8" s="182"/>
      <c r="M8" s="182"/>
      <c r="N8" s="182"/>
      <c r="O8" s="182"/>
      <c r="P8" s="182"/>
      <c r="Q8" s="182"/>
      <c r="R8" s="182"/>
      <c r="S8" s="182"/>
      <c r="T8" s="182"/>
      <c r="U8" s="182"/>
      <c r="V8" s="182"/>
      <c r="W8" s="182"/>
      <c r="X8" s="182"/>
      <c r="Y8" s="182"/>
      <c r="Z8" s="182"/>
      <c r="AA8" s="182"/>
      <c r="AB8" s="182"/>
      <c r="AC8" s="182"/>
    </row>
    <row r="9" spans="1:49" ht="108.75" customHeight="1">
      <c r="A9" s="182"/>
      <c r="B9" s="1229" t="s">
        <v>267</v>
      </c>
      <c r="C9" s="1490">
        <v>1</v>
      </c>
      <c r="D9" s="1490"/>
      <c r="E9" s="1228"/>
      <c r="F9" s="1979"/>
      <c r="G9" s="1979"/>
      <c r="H9" s="182"/>
      <c r="I9" s="182"/>
      <c r="J9" s="182"/>
      <c r="K9" s="182"/>
      <c r="L9" s="182"/>
      <c r="M9" s="182"/>
      <c r="N9" s="182"/>
      <c r="O9" s="182"/>
      <c r="P9" s="182"/>
      <c r="Q9" s="182"/>
      <c r="R9" s="182"/>
      <c r="S9" s="182"/>
      <c r="T9" s="182"/>
      <c r="U9" s="182"/>
      <c r="V9" s="182"/>
      <c r="W9" s="182"/>
      <c r="X9" s="182"/>
      <c r="Y9" s="182"/>
      <c r="Z9" s="182"/>
      <c r="AA9" s="182"/>
      <c r="AB9" s="182"/>
      <c r="AC9" s="182"/>
    </row>
    <row r="10" spans="1:49" ht="57" customHeight="1" thickBot="1">
      <c r="A10" s="182"/>
      <c r="B10" s="182"/>
      <c r="C10" s="182"/>
      <c r="D10" s="182"/>
      <c r="E10" s="182"/>
      <c r="F10" s="182"/>
      <c r="G10" s="182"/>
      <c r="H10" s="182"/>
      <c r="I10" s="182"/>
      <c r="J10" s="182"/>
      <c r="K10" s="182"/>
      <c r="L10" s="182"/>
      <c r="M10" s="182"/>
      <c r="N10" s="182"/>
      <c r="O10" s="182"/>
      <c r="P10" s="182"/>
      <c r="Q10" s="182"/>
      <c r="R10" s="182"/>
      <c r="S10" s="182"/>
      <c r="T10" s="182"/>
      <c r="U10" s="182"/>
      <c r="V10" s="182"/>
      <c r="W10" s="182"/>
      <c r="X10" s="182"/>
      <c r="Y10" s="182"/>
      <c r="Z10" s="182"/>
      <c r="AA10" s="182"/>
      <c r="AB10" s="182"/>
      <c r="AC10" s="182"/>
    </row>
    <row r="11" spans="1:49" ht="28.5" customHeight="1" thickBot="1">
      <c r="A11" s="182"/>
      <c r="B11" s="1850" t="s">
        <v>101</v>
      </c>
      <c r="C11" s="1852" t="s">
        <v>102</v>
      </c>
      <c r="D11" s="1850" t="s">
        <v>103</v>
      </c>
      <c r="E11" s="1856" t="s">
        <v>104</v>
      </c>
      <c r="F11" s="1857"/>
      <c r="G11" s="1858"/>
      <c r="H11" s="1862" t="s">
        <v>105</v>
      </c>
      <c r="I11" s="1807" t="s">
        <v>106</v>
      </c>
      <c r="J11" s="1808"/>
      <c r="K11" s="1808"/>
      <c r="L11" s="1808"/>
      <c r="M11" s="1808"/>
      <c r="N11" s="1808"/>
      <c r="O11" s="1808"/>
      <c r="P11" s="1808"/>
      <c r="Q11" s="1808"/>
      <c r="R11" s="1808"/>
      <c r="S11" s="1808"/>
      <c r="T11" s="1809"/>
      <c r="U11" s="1816" t="s">
        <v>107</v>
      </c>
      <c r="V11" s="1819" t="s">
        <v>108</v>
      </c>
      <c r="W11" s="1820" t="s">
        <v>109</v>
      </c>
      <c r="X11" s="1821"/>
      <c r="Y11" s="1821"/>
      <c r="Z11" s="1821"/>
      <c r="AA11" s="1821"/>
      <c r="AB11" s="1821"/>
      <c r="AC11" s="1822"/>
      <c r="AD11" s="1822"/>
      <c r="AE11" s="1822"/>
      <c r="AF11" s="1822"/>
      <c r="AG11" s="1822"/>
      <c r="AH11" s="1822"/>
      <c r="AI11" s="1822"/>
      <c r="AJ11" s="1822"/>
      <c r="AK11" s="1823" t="s">
        <v>110</v>
      </c>
      <c r="AL11" s="1824"/>
      <c r="AM11" s="1824"/>
      <c r="AN11" s="1824"/>
      <c r="AO11" s="1824"/>
      <c r="AP11" s="1824"/>
      <c r="AQ11" s="1824"/>
      <c r="AR11" s="1825"/>
      <c r="AS11" s="1804" t="s">
        <v>111</v>
      </c>
      <c r="AT11" s="1804" t="s">
        <v>112</v>
      </c>
      <c r="AU11" s="1804" t="s">
        <v>113</v>
      </c>
      <c r="AV11" s="1804" t="s">
        <v>114</v>
      </c>
      <c r="AW11" s="1804" t="s">
        <v>115</v>
      </c>
    </row>
    <row r="12" spans="1:49" ht="32.25" customHeight="1" thickBot="1">
      <c r="A12" s="182"/>
      <c r="B12" s="1851"/>
      <c r="C12" s="1853"/>
      <c r="D12" s="1851"/>
      <c r="E12" s="1859"/>
      <c r="F12" s="1860"/>
      <c r="G12" s="1861"/>
      <c r="H12" s="1863"/>
      <c r="I12" s="1806" t="s">
        <v>116</v>
      </c>
      <c r="J12" s="1806"/>
      <c r="K12" s="1806"/>
      <c r="L12" s="1806"/>
      <c r="M12" s="1807" t="s">
        <v>117</v>
      </c>
      <c r="N12" s="1808"/>
      <c r="O12" s="1808"/>
      <c r="P12" s="1808"/>
      <c r="Q12" s="1808"/>
      <c r="R12" s="1808"/>
      <c r="S12" s="1808"/>
      <c r="T12" s="1809"/>
      <c r="U12" s="1817"/>
      <c r="V12" s="1810"/>
      <c r="W12" s="1810" t="s">
        <v>118</v>
      </c>
      <c r="X12" s="1810" t="s">
        <v>119</v>
      </c>
      <c r="Y12" s="1812" t="s">
        <v>120</v>
      </c>
      <c r="Z12" s="1814" t="s">
        <v>121</v>
      </c>
      <c r="AA12" s="1829" t="s">
        <v>122</v>
      </c>
      <c r="AB12" s="1831" t="s">
        <v>123</v>
      </c>
      <c r="AC12" s="1833" t="s">
        <v>124</v>
      </c>
      <c r="AD12" s="1835" t="s">
        <v>125</v>
      </c>
      <c r="AE12" s="1837" t="s">
        <v>126</v>
      </c>
      <c r="AF12" s="1839" t="s">
        <v>127</v>
      </c>
      <c r="AG12" s="1840"/>
      <c r="AH12" s="1840"/>
      <c r="AI12" s="1840"/>
      <c r="AJ12" s="1840"/>
      <c r="AK12" s="1826"/>
      <c r="AL12" s="1827"/>
      <c r="AM12" s="1827"/>
      <c r="AN12" s="1827"/>
      <c r="AO12" s="1827"/>
      <c r="AP12" s="1827"/>
      <c r="AQ12" s="1827"/>
      <c r="AR12" s="1828"/>
      <c r="AS12" s="1805"/>
      <c r="AT12" s="1805"/>
      <c r="AU12" s="1805"/>
      <c r="AV12" s="1805"/>
      <c r="AW12" s="1805"/>
    </row>
    <row r="13" spans="1:49" ht="304.5" customHeight="1" thickBot="1">
      <c r="A13" s="182"/>
      <c r="B13" s="1851"/>
      <c r="C13" s="1854"/>
      <c r="D13" s="1855"/>
      <c r="E13" s="211" t="s">
        <v>128</v>
      </c>
      <c r="F13" s="211" t="s">
        <v>129</v>
      </c>
      <c r="G13" s="211" t="s">
        <v>499</v>
      </c>
      <c r="H13" s="1864"/>
      <c r="I13" s="212" t="s">
        <v>131</v>
      </c>
      <c r="J13" s="213" t="s">
        <v>132</v>
      </c>
      <c r="K13" s="214" t="s">
        <v>133</v>
      </c>
      <c r="L13" s="215" t="s">
        <v>134</v>
      </c>
      <c r="M13" s="211" t="s">
        <v>135</v>
      </c>
      <c r="N13" s="214" t="s">
        <v>136</v>
      </c>
      <c r="O13" s="214" t="s">
        <v>137</v>
      </c>
      <c r="P13" s="214" t="s">
        <v>138</v>
      </c>
      <c r="Q13" s="216" t="s">
        <v>136</v>
      </c>
      <c r="R13" s="217" t="s">
        <v>139</v>
      </c>
      <c r="S13" s="218" t="s">
        <v>140</v>
      </c>
      <c r="T13" s="219" t="s">
        <v>141</v>
      </c>
      <c r="U13" s="1818"/>
      <c r="V13" s="1811"/>
      <c r="W13" s="1811"/>
      <c r="X13" s="1811"/>
      <c r="Y13" s="1813"/>
      <c r="Z13" s="1815"/>
      <c r="AA13" s="1830"/>
      <c r="AB13" s="1832"/>
      <c r="AC13" s="1834"/>
      <c r="AD13" s="1836"/>
      <c r="AE13" s="1838"/>
      <c r="AF13" s="220" t="s">
        <v>142</v>
      </c>
      <c r="AG13" s="221" t="s">
        <v>143</v>
      </c>
      <c r="AH13" s="221" t="s">
        <v>144</v>
      </c>
      <c r="AI13" s="221" t="s">
        <v>145</v>
      </c>
      <c r="AJ13" s="221" t="s">
        <v>124</v>
      </c>
      <c r="AK13" s="222" t="s">
        <v>146</v>
      </c>
      <c r="AL13" s="222"/>
      <c r="AM13" s="223" t="s">
        <v>147</v>
      </c>
      <c r="AN13" s="222" t="s">
        <v>148</v>
      </c>
      <c r="AO13" s="222"/>
      <c r="AP13" s="223" t="s">
        <v>149</v>
      </c>
      <c r="AQ13" s="223" t="s">
        <v>150</v>
      </c>
      <c r="AR13" s="224" t="s">
        <v>151</v>
      </c>
      <c r="AS13" s="1805"/>
      <c r="AT13" s="1805"/>
      <c r="AU13" s="1805"/>
      <c r="AV13" s="1805"/>
      <c r="AW13" s="1805"/>
    </row>
    <row r="14" spans="1:49" ht="409.5" customHeight="1" thickTop="1">
      <c r="A14" s="182"/>
      <c r="B14" s="1995" t="s">
        <v>500</v>
      </c>
      <c r="C14" s="1872" t="s">
        <v>153</v>
      </c>
      <c r="D14" s="1841">
        <v>1</v>
      </c>
      <c r="E14" s="1844" t="s">
        <v>154</v>
      </c>
      <c r="F14" s="1844" t="s">
        <v>501</v>
      </c>
      <c r="G14" s="802" t="s">
        <v>502</v>
      </c>
      <c r="H14" s="1841" t="s">
        <v>157</v>
      </c>
      <c r="I14" s="1847">
        <v>12</v>
      </c>
      <c r="J14" s="1801" t="s">
        <v>158</v>
      </c>
      <c r="K14" s="1865">
        <f>+IF(J14="","",IF(J14=$C$81,$D$81,IF(J14=$C$82,$D$82,IF(J14=$C$83,$D$83, IF(J14=$C$84,$D$84,IF(J14=$C$85,$D$85))))))</f>
        <v>0.4</v>
      </c>
      <c r="L14" s="1868" t="str">
        <f>+IF(J14="","",IF(J14=$C$81,$B$81,IF(J14=$C$82,$B$82,IF(J14=$C$83,$B$83, IF(J14=$C$84,$B$84,IF(J14=$C$85,$B$85))))))</f>
        <v>Baja</v>
      </c>
      <c r="M14" s="1841" t="s">
        <v>160</v>
      </c>
      <c r="N14" s="1878" t="str">
        <f>+IF(M14="","",IF(M14="N/A","",IF(OR(M14=$M$81,M14=$N$81),$L$81,IF(OR(M14=$M$82,M14=$N$82),$L$82,IF(OR(M14=$M$83,M14=$N$83),$L$83,IF(OR(M14=$M$84,M14=$N$84),$L$84,IF(OR(M14=$M$85,M14=$N$85),$L$85)))))))</f>
        <v/>
      </c>
      <c r="O14" s="1881" t="str">
        <f>+IF(M14="","",IF(M14="N/A","",IF(OR(M14=$M$81,M14=$N$81),$K$81,IF(OR(M14=$M$82,M14=$N$82),$K$82,IF(OR(M14=$M$83,M14=$N$83),$K$83,IF(OR(M14=$M$84,M14=$N$84),$K$84,IF(OR(M14=$M$85,M14=$N$85),$K$85)))))))</f>
        <v/>
      </c>
      <c r="P14" s="1841" t="s">
        <v>203</v>
      </c>
      <c r="Q14" s="1878">
        <f>+IF(P14="","",IF(P14="N/A","",IF(OR(P14=$M$81,P14=$N$81),$L$81,IF(OR(P14=$M$81,P14=$N$81),$L$81,IF(OR(P14=$M$82,P14=$N$82),$L$82,IF(OR(P14=$M$83,P14=$N$83),$L$83,IF(OR(P14=$M$84,P14=$N$84),$L$84,(IF(OR(P14=$M$85,P14=$N$85),$L$85)))))))))</f>
        <v>0.6</v>
      </c>
      <c r="R14" s="1881" t="str">
        <f>+IF(P14="","",IF(P14="N/A","",IF(OR(P14=$M$81,P14=$N$81),$K$81,IF(OR(P14=$M$82,P14=$N$82),$K$82,IF(OR(P14=$M$83,P14=$N$83),$K$83,IF(OR(P14=$M$84,P14=$N$84),$K$84,IF(OR(P14=$M$85,P14=$N$85),$K$85)))))))</f>
        <v xml:space="preserve">Moderado </v>
      </c>
      <c r="S14" s="1865">
        <f>+IF(N14="",Q14,IF(Q14="",N14,IF(N14&gt;Q14,N14,Q14)))</f>
        <v>0.6</v>
      </c>
      <c r="T14" s="1881" t="str">
        <f>+IF(S14="","",IF(S14=$L$81,$K$81,IF(S14=$L$82,$K$82,IF(S14=$L$83,$K$83,IF(S14=$L$84,$K$84,IF(S14=$L$85,$K$85))))))</f>
        <v xml:space="preserve">Moderado </v>
      </c>
      <c r="U14" s="1884" t="s">
        <v>204</v>
      </c>
      <c r="V14" s="261">
        <v>1</v>
      </c>
      <c r="W14" s="1887" t="s">
        <v>503</v>
      </c>
      <c r="X14" s="301" t="s">
        <v>504</v>
      </c>
      <c r="Y14" s="256" t="s">
        <v>326</v>
      </c>
      <c r="Z14" s="301" t="s">
        <v>505</v>
      </c>
      <c r="AA14" s="301" t="s">
        <v>506</v>
      </c>
      <c r="AB14" s="301" t="s">
        <v>507</v>
      </c>
      <c r="AC14" s="254" t="s">
        <v>508</v>
      </c>
      <c r="AD14" s="256" t="s">
        <v>198</v>
      </c>
      <c r="AE14" s="256" t="str">
        <f t="shared" ref="AE14:AE19" si="0">IF(OR(AD14="Preventivo",AD14="Detectivo"),"Probabilidad",IF(AD14="Correctivo","Impacto",""))</f>
        <v>Probabilidad</v>
      </c>
      <c r="AF14" s="256" t="s">
        <v>173</v>
      </c>
      <c r="AG14" s="256" t="str">
        <f t="shared" ref="AG14:AG19" si="1">IF(AND(AD14="Preventivo",AF14="Automático"),"50%",IF(AND(AD14="Preventivo",AF14="Manual"),"40%",IF(AND(AD14="Detectivo",AF14="Automático"),"40%",IF(AND(AD14="Detectivo",AF14="Manual"),"30%",IF(AND(AD14="Correctivo",AF14="Automático"),"35%",IF(AND(AD14="Correctivo",AF14="Manual"),"25%",""))))))</f>
        <v>40%</v>
      </c>
      <c r="AH14" s="256" t="s">
        <v>174</v>
      </c>
      <c r="AI14" s="256" t="s">
        <v>175</v>
      </c>
      <c r="AJ14" s="256" t="s">
        <v>176</v>
      </c>
      <c r="AK14" s="262">
        <f>IFERROR(IF(AE14="Probabilidad",(K14-(+K14*AG14)),IF(AE14="Impacto",KK14,"")),"")</f>
        <v>0.24</v>
      </c>
      <c r="AL14" s="262">
        <f t="shared" ref="AL14:AL19" si="2">+AK14</f>
        <v>0.24</v>
      </c>
      <c r="AM14" s="803" t="str">
        <f t="shared" ref="AM14:AM19" si="3">IFERROR(IF(AK14="","",IF(AK14&lt;=0.2,"Muy Baja",IF(AK14&lt;=0.4,"Baja",IF(AK14&lt;=0.6,"Media",IF(AK14&lt;=0.8,"Alta","Muy Alta"))))),"")</f>
        <v>Baja</v>
      </c>
      <c r="AN14" s="318">
        <f>IF(AE14='[8]FORMULAS '!$G$60,S14-(S14*AG14),S14)</f>
        <v>0.6</v>
      </c>
      <c r="AO14" s="804">
        <f>+AN14</f>
        <v>0.6</v>
      </c>
      <c r="AP14" s="805" t="str">
        <f>+IF(AN14="","",IF(AN14=$L$81,$K$81,IF(AN14=$L$82,$K$82,IF(AN14=$L$83,$K$83,IF(AN14=$L$84,$K$84,IF(AN14=$L$85,$K$85))))))</f>
        <v xml:space="preserve">Moderado </v>
      </c>
      <c r="AQ14" s="296" t="s">
        <v>204</v>
      </c>
      <c r="AR14" s="1884" t="s">
        <v>213</v>
      </c>
      <c r="AS14" s="1890" t="s">
        <v>509</v>
      </c>
      <c r="AT14" s="1890" t="s">
        <v>503</v>
      </c>
      <c r="AU14" s="1890" t="s">
        <v>510</v>
      </c>
      <c r="AV14" s="1890" t="s">
        <v>511</v>
      </c>
      <c r="AW14" s="1875" t="s">
        <v>512</v>
      </c>
    </row>
    <row r="15" spans="1:49" ht="334.5" customHeight="1">
      <c r="A15" s="182"/>
      <c r="B15" s="1996"/>
      <c r="C15" s="1873"/>
      <c r="D15" s="1842"/>
      <c r="E15" s="1845"/>
      <c r="F15" s="1845"/>
      <c r="G15" s="1871" t="s">
        <v>513</v>
      </c>
      <c r="H15" s="1842"/>
      <c r="I15" s="1848"/>
      <c r="J15" s="1802"/>
      <c r="K15" s="1866"/>
      <c r="L15" s="1869"/>
      <c r="M15" s="1842"/>
      <c r="N15" s="1879"/>
      <c r="O15" s="1882"/>
      <c r="P15" s="1842"/>
      <c r="Q15" s="1879"/>
      <c r="R15" s="1882"/>
      <c r="S15" s="1866"/>
      <c r="T15" s="1882"/>
      <c r="U15" s="1885"/>
      <c r="V15" s="245">
        <v>2</v>
      </c>
      <c r="W15" s="1888"/>
      <c r="X15" s="336" t="s">
        <v>514</v>
      </c>
      <c r="Y15" s="331" t="s">
        <v>326</v>
      </c>
      <c r="Z15" s="336" t="s">
        <v>515</v>
      </c>
      <c r="AA15" s="336" t="s">
        <v>516</v>
      </c>
      <c r="AB15" s="336" t="s">
        <v>517</v>
      </c>
      <c r="AC15" s="239" t="s">
        <v>518</v>
      </c>
      <c r="AD15" s="331" t="s">
        <v>172</v>
      </c>
      <c r="AE15" s="331" t="str">
        <f t="shared" si="0"/>
        <v>Probabilidad</v>
      </c>
      <c r="AF15" s="331" t="s">
        <v>173</v>
      </c>
      <c r="AG15" s="331" t="str">
        <f t="shared" si="1"/>
        <v>30%</v>
      </c>
      <c r="AH15" s="331" t="s">
        <v>174</v>
      </c>
      <c r="AI15" s="331" t="s">
        <v>175</v>
      </c>
      <c r="AJ15" s="331" t="s">
        <v>176</v>
      </c>
      <c r="AK15" s="247">
        <v>0.17</v>
      </c>
      <c r="AL15" s="247">
        <f t="shared" si="2"/>
        <v>0.17</v>
      </c>
      <c r="AM15" s="806" t="str">
        <f t="shared" si="3"/>
        <v>Muy Baja</v>
      </c>
      <c r="AN15" s="242">
        <v>0.6</v>
      </c>
      <c r="AO15" s="807">
        <f>+AN15</f>
        <v>0.6</v>
      </c>
      <c r="AP15" s="808" t="str">
        <f>+IF(AN15="","",IF(AN15=$L$81,$K$81,IF(AN15=$L$82,$K$82,IF(AN15=$L$83,$K$83,IF(AN15=$L$84,$K$84,IF(AN15=$L$85,$K$85))))))</f>
        <v xml:space="preserve">Moderado </v>
      </c>
      <c r="AQ15" s="809" t="s">
        <v>204</v>
      </c>
      <c r="AR15" s="1885"/>
      <c r="AS15" s="1891"/>
      <c r="AT15" s="1891"/>
      <c r="AU15" s="1891"/>
      <c r="AV15" s="1891"/>
      <c r="AW15" s="1876"/>
    </row>
    <row r="16" spans="1:49" ht="334.5" customHeight="1" thickBot="1">
      <c r="A16" s="182"/>
      <c r="B16" s="1996"/>
      <c r="C16" s="1874"/>
      <c r="D16" s="1843"/>
      <c r="E16" s="1846"/>
      <c r="F16" s="1846"/>
      <c r="G16" s="1846"/>
      <c r="H16" s="1843"/>
      <c r="I16" s="1849"/>
      <c r="J16" s="1803"/>
      <c r="K16" s="1867"/>
      <c r="L16" s="1870"/>
      <c r="M16" s="1843"/>
      <c r="N16" s="1880"/>
      <c r="O16" s="1883"/>
      <c r="P16" s="1843"/>
      <c r="Q16" s="1880"/>
      <c r="R16" s="1883"/>
      <c r="S16" s="1867"/>
      <c r="T16" s="1883"/>
      <c r="U16" s="1886"/>
      <c r="V16" s="253">
        <v>3</v>
      </c>
      <c r="W16" s="1889"/>
      <c r="X16" s="345" t="s">
        <v>514</v>
      </c>
      <c r="Y16" s="345" t="s">
        <v>519</v>
      </c>
      <c r="Z16" s="345" t="s">
        <v>520</v>
      </c>
      <c r="AA16" s="250" t="s">
        <v>521</v>
      </c>
      <c r="AB16" s="345" t="s">
        <v>522</v>
      </c>
      <c r="AC16" s="313" t="s">
        <v>523</v>
      </c>
      <c r="AD16" s="269" t="s">
        <v>305</v>
      </c>
      <c r="AE16" s="348" t="str">
        <f t="shared" si="0"/>
        <v>Impacto</v>
      </c>
      <c r="AF16" s="269" t="s">
        <v>173</v>
      </c>
      <c r="AG16" s="269" t="str">
        <f t="shared" si="1"/>
        <v>25%</v>
      </c>
      <c r="AH16" s="269" t="s">
        <v>174</v>
      </c>
      <c r="AI16" s="269" t="s">
        <v>175</v>
      </c>
      <c r="AJ16" s="269" t="s">
        <v>176</v>
      </c>
      <c r="AK16" s="810">
        <v>0.17</v>
      </c>
      <c r="AL16" s="810">
        <f t="shared" si="2"/>
        <v>0.17</v>
      </c>
      <c r="AM16" s="811" t="str">
        <f t="shared" si="3"/>
        <v>Muy Baja</v>
      </c>
      <c r="AN16" s="812">
        <v>0.45</v>
      </c>
      <c r="AO16" s="813">
        <f>+AN16</f>
        <v>0.45</v>
      </c>
      <c r="AP16" s="814" t="s">
        <v>251</v>
      </c>
      <c r="AQ16" s="815" t="s">
        <v>204</v>
      </c>
      <c r="AR16" s="1886"/>
      <c r="AS16" s="1892"/>
      <c r="AT16" s="1892"/>
      <c r="AU16" s="1892"/>
      <c r="AV16" s="1892"/>
      <c r="AW16" s="1877"/>
    </row>
    <row r="17" spans="1:50" ht="334.5" customHeight="1" thickTop="1">
      <c r="A17" s="182"/>
      <c r="B17" s="1996"/>
      <c r="C17" s="1872" t="s">
        <v>153</v>
      </c>
      <c r="D17" s="1841">
        <v>2</v>
      </c>
      <c r="E17" s="1844" t="s">
        <v>524</v>
      </c>
      <c r="F17" s="1844" t="s">
        <v>525</v>
      </c>
      <c r="G17" s="1844" t="s">
        <v>526</v>
      </c>
      <c r="H17" s="1841" t="s">
        <v>157</v>
      </c>
      <c r="I17" s="1847">
        <v>4800</v>
      </c>
      <c r="J17" s="1801" t="s">
        <v>201</v>
      </c>
      <c r="K17" s="1865">
        <f>+IF(J17="","",IF(J17=$C$81,$D$81,IF(J17=$C$82,$D$82,IF(J17=$C$83,$D$83, IF(J17=$C$84,$D$84,IF(J17=$C$85,$D$85))))))</f>
        <v>0.8</v>
      </c>
      <c r="L17" s="1868" t="str">
        <f>+IF(J17="","",IF(J17=$C$81,$B$81,IF(J17=$C$82,$B$82,IF(J17=$C$83,$B$83, IF(J17=$C$84,$B$84,IF(J17=$C$85,$B$85))))))</f>
        <v>Alta</v>
      </c>
      <c r="M17" s="1841" t="s">
        <v>248</v>
      </c>
      <c r="N17" s="1878">
        <f>+IF(M17="","",IF(M17="N/A","",IF(OR(M17=$M$81,M17=$N$81),$L$81,IF(OR(M17=$M$82,M17=$N$82),$L$82,IF(OR(M17=$M$83,M17=$N$83),$L$83,IF(OR(M17=$M$84,M17=$N$84),$L$84,IF(OR(M17=$M$85,M17=$N$85),$L$85)))))))</f>
        <v>0.4</v>
      </c>
      <c r="O17" s="1881" t="str">
        <f>+IF(M17="","",IF(M17="N/A","",IF(OR(M17=$M$81,M17=$N$81),$K$81,IF(OR(M17=$M$82,M17=$N$82),$K$82,IF(OR(M17=$M$83,M17=$N$83),$K$83,IF(OR(M17=$M$84,M17=$N$84),$K$84,IF(OR(M17=$M$85,M17=$N$85),$K$85)))))))</f>
        <v>Menor</v>
      </c>
      <c r="P17" s="1841" t="s">
        <v>256</v>
      </c>
      <c r="Q17" s="1878">
        <f>+IF(P17="","",IF(P17="N/A","",IF(OR(P17=$M$81,P17=$N$81),$L$81,IF(OR(P17=$M$81,P17=$N$81),$L$81,IF(OR(P17=$M$82,P17=$N$82),$L$82,IF(OR(P17=$M$83,P17=$N$83),$L$83,IF(OR(P17=$M$84,P17=$N$84),$L$84,(IF(OR(P17=$M$85,P17=$N$85),$L$85)))))))))</f>
        <v>0.8</v>
      </c>
      <c r="R17" s="1881" t="str">
        <f>+IF(P17="","",IF(P17="N/A","",IF(OR(P17=$M$81,P17=$N$81),$K$81,IF(OR(P17=$M$82,P17=$N$82),$K$82,IF(OR(P17=$M$83,P17=$N$83),$K$83,IF(OR(P17=$M$84,P17=$N$84),$K$84,IF(OR(P17=$M$85,P17=$N$85),$K$85)))))))</f>
        <v xml:space="preserve">Mayor </v>
      </c>
      <c r="S17" s="1865">
        <f>+IF(N17="",Q17,IF(Q17="",N17,IF(N17&gt;Q17,N17,Q17)))</f>
        <v>0.8</v>
      </c>
      <c r="T17" s="1881" t="str">
        <f>+IF(S17="","",IF(S17=$L$81,$K$81,IF(S17=$L$82,$K$82,IF(S17=$L$83,$K$83,IF(S17=$L$84,$K$84,IF(S17=$L$85,$K$85))))))</f>
        <v xml:space="preserve">Mayor </v>
      </c>
      <c r="U17" s="1894" t="s">
        <v>265</v>
      </c>
      <c r="V17" s="225">
        <v>1</v>
      </c>
      <c r="W17" s="1887" t="s">
        <v>527</v>
      </c>
      <c r="X17" s="324" t="s">
        <v>166</v>
      </c>
      <c r="Y17" s="229" t="s">
        <v>528</v>
      </c>
      <c r="Z17" s="229" t="s">
        <v>529</v>
      </c>
      <c r="AA17" s="229" t="s">
        <v>530</v>
      </c>
      <c r="AB17" s="229" t="s">
        <v>531</v>
      </c>
      <c r="AC17" s="229" t="s">
        <v>532</v>
      </c>
      <c r="AD17" s="225" t="s">
        <v>198</v>
      </c>
      <c r="AE17" s="225" t="str">
        <f t="shared" si="0"/>
        <v>Probabilidad</v>
      </c>
      <c r="AF17" s="225" t="s">
        <v>173</v>
      </c>
      <c r="AG17" s="225" t="str">
        <f t="shared" si="1"/>
        <v>40%</v>
      </c>
      <c r="AH17" s="225" t="s">
        <v>174</v>
      </c>
      <c r="AI17" s="225" t="s">
        <v>175</v>
      </c>
      <c r="AJ17" s="225" t="s">
        <v>176</v>
      </c>
      <c r="AK17" s="262">
        <f>IFERROR(IF(AE17="Probabilidad",(K17-(+K17*AG17)),IF(AE17="Impacto",KK17,"")),"")</f>
        <v>0.48</v>
      </c>
      <c r="AL17" s="262">
        <f t="shared" si="2"/>
        <v>0.48</v>
      </c>
      <c r="AM17" s="803" t="str">
        <f t="shared" si="3"/>
        <v>Media</v>
      </c>
      <c r="AN17" s="318">
        <f>IF(AE17='[8]FORMULAS '!$G$60,S17-(S17*AG17),S17)</f>
        <v>0.8</v>
      </c>
      <c r="AO17" s="804">
        <f>+AN17</f>
        <v>0.8</v>
      </c>
      <c r="AP17" s="805" t="str">
        <f>+IF(AN17="","",IF(AN17=$L$81,$K$81,IF(AN17=$L$82,$K$82,IF(AN17=$L$83,$K$83,IF(AN17=$L$84,$K$84,IF(AN17=$L$85,$K$85))))))</f>
        <v xml:space="preserve">Mayor </v>
      </c>
      <c r="AQ17" s="296" t="s">
        <v>205</v>
      </c>
      <c r="AR17" s="1884" t="s">
        <v>213</v>
      </c>
      <c r="AS17" s="1897" t="s">
        <v>533</v>
      </c>
      <c r="AT17" s="1897" t="s">
        <v>527</v>
      </c>
      <c r="AU17" s="1890" t="s">
        <v>510</v>
      </c>
      <c r="AV17" s="1890" t="s">
        <v>511</v>
      </c>
      <c r="AW17" s="1875" t="s">
        <v>534</v>
      </c>
    </row>
    <row r="18" spans="1:50" ht="334.5" customHeight="1">
      <c r="A18" s="182"/>
      <c r="B18" s="1996"/>
      <c r="C18" s="1873"/>
      <c r="D18" s="1842"/>
      <c r="E18" s="1845"/>
      <c r="F18" s="1845"/>
      <c r="G18" s="1845"/>
      <c r="H18" s="1842"/>
      <c r="I18" s="1848"/>
      <c r="J18" s="1802"/>
      <c r="K18" s="1866"/>
      <c r="L18" s="1869"/>
      <c r="M18" s="1842"/>
      <c r="N18" s="1879"/>
      <c r="O18" s="1882"/>
      <c r="P18" s="1842"/>
      <c r="Q18" s="1879"/>
      <c r="R18" s="1882"/>
      <c r="S18" s="1866"/>
      <c r="T18" s="1882"/>
      <c r="U18" s="1895"/>
      <c r="V18" s="225">
        <v>2</v>
      </c>
      <c r="W18" s="1888"/>
      <c r="X18" s="336" t="s">
        <v>535</v>
      </c>
      <c r="Y18" s="239" t="s">
        <v>528</v>
      </c>
      <c r="Z18" s="239" t="s">
        <v>536</v>
      </c>
      <c r="AA18" s="239" t="s">
        <v>537</v>
      </c>
      <c r="AB18" s="239" t="s">
        <v>531</v>
      </c>
      <c r="AC18" s="239" t="s">
        <v>532</v>
      </c>
      <c r="AD18" s="225" t="s">
        <v>172</v>
      </c>
      <c r="AE18" s="225" t="str">
        <f t="shared" si="0"/>
        <v>Probabilidad</v>
      </c>
      <c r="AF18" s="225" t="s">
        <v>173</v>
      </c>
      <c r="AG18" s="225" t="str">
        <f t="shared" si="1"/>
        <v>30%</v>
      </c>
      <c r="AH18" s="225" t="s">
        <v>174</v>
      </c>
      <c r="AI18" s="225" t="s">
        <v>175</v>
      </c>
      <c r="AJ18" s="225" t="s">
        <v>176</v>
      </c>
      <c r="AK18" s="247">
        <v>0.34</v>
      </c>
      <c r="AL18" s="247">
        <f t="shared" si="2"/>
        <v>0.34</v>
      </c>
      <c r="AM18" s="806" t="str">
        <f t="shared" si="3"/>
        <v>Baja</v>
      </c>
      <c r="AN18" s="242">
        <v>0.8</v>
      </c>
      <c r="AO18" s="807">
        <v>0.8</v>
      </c>
      <c r="AP18" s="808" t="str">
        <f>+IF(AN18="","",IF(AN18=$L$81,$K$81,IF(AN18=$L$82,$K$82,IF(AN18=$L$83,$K$83,IF(AN18=$L$84,$K$84,IF(AN18=$L$85,$K$85))))))</f>
        <v xml:space="preserve">Mayor </v>
      </c>
      <c r="AQ18" s="809" t="s">
        <v>205</v>
      </c>
      <c r="AR18" s="1885"/>
      <c r="AS18" s="1891"/>
      <c r="AT18" s="1891"/>
      <c r="AU18" s="1891"/>
      <c r="AV18" s="1891"/>
      <c r="AW18" s="1876"/>
    </row>
    <row r="19" spans="1:50" ht="315.75" customHeight="1" thickBot="1">
      <c r="A19" s="182"/>
      <c r="B19" s="1996"/>
      <c r="C19" s="1874"/>
      <c r="D19" s="1843"/>
      <c r="E19" s="1893"/>
      <c r="F19" s="1893"/>
      <c r="G19" s="1893"/>
      <c r="H19" s="1843"/>
      <c r="I19" s="1849"/>
      <c r="J19" s="1803"/>
      <c r="K19" s="1867"/>
      <c r="L19" s="1870"/>
      <c r="M19" s="1843"/>
      <c r="N19" s="1880"/>
      <c r="O19" s="1883"/>
      <c r="P19" s="1843"/>
      <c r="Q19" s="1880"/>
      <c r="R19" s="1883"/>
      <c r="S19" s="1867"/>
      <c r="T19" s="1883"/>
      <c r="U19" s="1896"/>
      <c r="V19" s="245">
        <v>3</v>
      </c>
      <c r="W19" s="1889"/>
      <c r="X19" s="336" t="s">
        <v>538</v>
      </c>
      <c r="Y19" s="239" t="s">
        <v>528</v>
      </c>
      <c r="Z19" s="336" t="s">
        <v>539</v>
      </c>
      <c r="AA19" s="336" t="s">
        <v>540</v>
      </c>
      <c r="AB19" s="239" t="s">
        <v>541</v>
      </c>
      <c r="AC19" s="336" t="s">
        <v>542</v>
      </c>
      <c r="AD19" s="225" t="s">
        <v>172</v>
      </c>
      <c r="AE19" s="225" t="str">
        <f t="shared" si="0"/>
        <v>Probabilidad</v>
      </c>
      <c r="AF19" s="225" t="s">
        <v>173</v>
      </c>
      <c r="AG19" s="225" t="str">
        <f t="shared" si="1"/>
        <v>30%</v>
      </c>
      <c r="AH19" s="225" t="s">
        <v>174</v>
      </c>
      <c r="AI19" s="225" t="s">
        <v>175</v>
      </c>
      <c r="AJ19" s="225" t="s">
        <v>176</v>
      </c>
      <c r="AK19" s="315">
        <v>0.24</v>
      </c>
      <c r="AL19" s="315">
        <f t="shared" si="2"/>
        <v>0.24</v>
      </c>
      <c r="AM19" s="817" t="str">
        <f t="shared" si="3"/>
        <v>Baja</v>
      </c>
      <c r="AN19" s="812">
        <v>0.8</v>
      </c>
      <c r="AO19" s="818">
        <v>0.8</v>
      </c>
      <c r="AP19" s="819" t="str">
        <f>+IF(AN19="","",IF(AN19=$L$81,$K$81,IF(AN19=$L$82,$K$82,IF(AN19=$L$83,$K$83,IF(AN19=$L$84,$K$84,IF(AN19=$L$85,$K$85))))))</f>
        <v xml:space="preserve">Mayor </v>
      </c>
      <c r="AQ19" s="820" t="s">
        <v>205</v>
      </c>
      <c r="AR19" s="1886"/>
      <c r="AS19" s="1892"/>
      <c r="AT19" s="1892"/>
      <c r="AU19" s="1892"/>
      <c r="AV19" s="1892"/>
      <c r="AW19" s="1877"/>
    </row>
    <row r="20" spans="1:50" ht="409.5" customHeight="1" thickTop="1" thickBot="1">
      <c r="A20" s="182"/>
      <c r="B20" s="1996"/>
      <c r="C20" s="821" t="s">
        <v>283</v>
      </c>
      <c r="D20" s="289">
        <v>3</v>
      </c>
      <c r="E20" s="289" t="s">
        <v>543</v>
      </c>
      <c r="F20" s="822" t="s">
        <v>544</v>
      </c>
      <c r="G20" s="289" t="s">
        <v>545</v>
      </c>
      <c r="H20" s="288" t="s">
        <v>157</v>
      </c>
      <c r="I20" s="290">
        <v>150</v>
      </c>
      <c r="J20" s="823" t="s">
        <v>250</v>
      </c>
      <c r="K20" s="824">
        <v>0.6</v>
      </c>
      <c r="L20" s="825" t="s">
        <v>400</v>
      </c>
      <c r="M20" s="288" t="s">
        <v>252</v>
      </c>
      <c r="N20" s="826">
        <v>0.6</v>
      </c>
      <c r="O20" s="825" t="s">
        <v>251</v>
      </c>
      <c r="P20" s="288" t="s">
        <v>203</v>
      </c>
      <c r="Q20" s="826">
        <v>0.6</v>
      </c>
      <c r="R20" s="827" t="s">
        <v>251</v>
      </c>
      <c r="S20" s="824">
        <v>0.6</v>
      </c>
      <c r="T20" s="827" t="s">
        <v>251</v>
      </c>
      <c r="U20" s="828" t="s">
        <v>204</v>
      </c>
      <c r="V20" s="829">
        <v>1</v>
      </c>
      <c r="W20" s="286" t="s">
        <v>546</v>
      </c>
      <c r="X20" s="288" t="s">
        <v>547</v>
      </c>
      <c r="Y20" s="288" t="s">
        <v>548</v>
      </c>
      <c r="Z20" s="289" t="s">
        <v>549</v>
      </c>
      <c r="AA20" s="288" t="s">
        <v>550</v>
      </c>
      <c r="AB20" s="288" t="s">
        <v>551</v>
      </c>
      <c r="AC20" s="289" t="s">
        <v>552</v>
      </c>
      <c r="AD20" s="290" t="s">
        <v>198</v>
      </c>
      <c r="AE20" s="290" t="s">
        <v>237</v>
      </c>
      <c r="AF20" s="290" t="s">
        <v>173</v>
      </c>
      <c r="AG20" s="290" t="s">
        <v>553</v>
      </c>
      <c r="AH20" s="290" t="s">
        <v>174</v>
      </c>
      <c r="AI20" s="290" t="s">
        <v>175</v>
      </c>
      <c r="AJ20" s="290" t="s">
        <v>176</v>
      </c>
      <c r="AK20" s="316">
        <v>0.36</v>
      </c>
      <c r="AL20" s="316">
        <v>0.36</v>
      </c>
      <c r="AM20" s="830" t="s">
        <v>247</v>
      </c>
      <c r="AN20" s="831">
        <v>0.6</v>
      </c>
      <c r="AO20" s="831">
        <v>0.6</v>
      </c>
      <c r="AP20" s="832" t="s">
        <v>251</v>
      </c>
      <c r="AQ20" s="322" t="s">
        <v>204</v>
      </c>
      <c r="AR20" s="322" t="s">
        <v>213</v>
      </c>
      <c r="AS20" s="816" t="s">
        <v>554</v>
      </c>
      <c r="AT20" s="816" t="s">
        <v>555</v>
      </c>
      <c r="AU20" s="833" t="s">
        <v>510</v>
      </c>
      <c r="AV20" s="833" t="s">
        <v>511</v>
      </c>
      <c r="AW20" s="323" t="s">
        <v>556</v>
      </c>
    </row>
    <row r="21" spans="1:50" ht="409.6" customHeight="1" thickTop="1">
      <c r="A21" s="182"/>
      <c r="B21" s="1996"/>
      <c r="C21" s="1872" t="s">
        <v>153</v>
      </c>
      <c r="D21" s="1841">
        <v>4</v>
      </c>
      <c r="E21" s="1844" t="s">
        <v>557</v>
      </c>
      <c r="F21" s="1844" t="s">
        <v>558</v>
      </c>
      <c r="G21" s="1844" t="s">
        <v>559</v>
      </c>
      <c r="H21" s="1841" t="s">
        <v>157</v>
      </c>
      <c r="I21" s="1847">
        <v>3000</v>
      </c>
      <c r="J21" s="1801" t="s">
        <v>201</v>
      </c>
      <c r="K21" s="1865">
        <v>0.8</v>
      </c>
      <c r="L21" s="1868" t="s">
        <v>202</v>
      </c>
      <c r="M21" s="834"/>
      <c r="N21" s="1878">
        <v>0.8</v>
      </c>
      <c r="O21" s="1881" t="s">
        <v>254</v>
      </c>
      <c r="P21" s="1841" t="s">
        <v>203</v>
      </c>
      <c r="Q21" s="1878">
        <v>0.8</v>
      </c>
      <c r="R21" s="1881" t="s">
        <v>254</v>
      </c>
      <c r="S21" s="1865">
        <f>+IF(N21="",Q21,IF(Q21="",N21,IF(N21&gt;Q21,N21,Q21)))</f>
        <v>0.8</v>
      </c>
      <c r="T21" s="1881" t="str">
        <f>+IF(S21="","",IF(S21=$L$81,$K$81,IF(S21=$L$82,$K$82,IF(S21=$L$83,$K$83,IF(S21=$L$84,$K$84,IF(S21=$L$85,$K$85))))))</f>
        <v xml:space="preserve">Mayor </v>
      </c>
      <c r="U21" s="1884" t="s">
        <v>265</v>
      </c>
      <c r="V21" s="1847">
        <v>1</v>
      </c>
      <c r="W21" s="1887" t="s">
        <v>503</v>
      </c>
      <c r="X21" s="1887" t="s">
        <v>560</v>
      </c>
      <c r="Y21" s="1887" t="s">
        <v>561</v>
      </c>
      <c r="Z21" s="1887" t="s">
        <v>562</v>
      </c>
      <c r="AA21" s="1887" t="s">
        <v>563</v>
      </c>
      <c r="AB21" s="1844" t="s">
        <v>564</v>
      </c>
      <c r="AC21" s="1887" t="s">
        <v>565</v>
      </c>
      <c r="AD21" s="1899" t="s">
        <v>198</v>
      </c>
      <c r="AE21" s="1899" t="s">
        <v>237</v>
      </c>
      <c r="AF21" s="1899" t="s">
        <v>173</v>
      </c>
      <c r="AG21" s="1899" t="s">
        <v>553</v>
      </c>
      <c r="AH21" s="1899" t="s">
        <v>174</v>
      </c>
      <c r="AI21" s="1899" t="s">
        <v>175</v>
      </c>
      <c r="AJ21" s="1899" t="s">
        <v>176</v>
      </c>
      <c r="AK21" s="1911">
        <v>0.48</v>
      </c>
      <c r="AL21" s="1911">
        <v>0.48</v>
      </c>
      <c r="AM21" s="1913" t="str">
        <f>IFERROR(IF(AK21="","",IF(AK21&lt;=0.2,"Muy Baja",IF(AK21&lt;=0.4,"Baja",IF(AK21&lt;=0.6,"Media",IF(AK21&lt;=0.8,"Alta","Muy Alta"))))),"")</f>
        <v>Media</v>
      </c>
      <c r="AN21" s="1915">
        <f>IF(AE21='[8]FORMULAS '!$G$60,S21-(S21*AG21),S21)</f>
        <v>0.8</v>
      </c>
      <c r="AO21" s="1907">
        <f>+AN21</f>
        <v>0.8</v>
      </c>
      <c r="AP21" s="1909" t="s">
        <v>254</v>
      </c>
      <c r="AQ21" s="1884" t="s">
        <v>205</v>
      </c>
      <c r="AR21" s="1884" t="s">
        <v>213</v>
      </c>
      <c r="AS21" s="1887" t="s">
        <v>566</v>
      </c>
      <c r="AT21" s="1887" t="s">
        <v>567</v>
      </c>
      <c r="AU21" s="1887" t="s">
        <v>510</v>
      </c>
      <c r="AV21" s="1887" t="s">
        <v>511</v>
      </c>
      <c r="AW21" s="1902" t="s">
        <v>568</v>
      </c>
      <c r="AX21" s="836"/>
    </row>
    <row r="22" spans="1:50" ht="408.75" customHeight="1">
      <c r="A22" s="182"/>
      <c r="B22" s="1996"/>
      <c r="C22" s="1873"/>
      <c r="D22" s="1842"/>
      <c r="E22" s="1845"/>
      <c r="F22" s="1845"/>
      <c r="G22" s="1845"/>
      <c r="H22" s="1842"/>
      <c r="I22" s="1848"/>
      <c r="J22" s="1802"/>
      <c r="K22" s="1866"/>
      <c r="L22" s="1869"/>
      <c r="M22" s="837"/>
      <c r="N22" s="1879"/>
      <c r="O22" s="1882"/>
      <c r="P22" s="1842"/>
      <c r="Q22" s="1879"/>
      <c r="R22" s="1882"/>
      <c r="S22" s="1866"/>
      <c r="T22" s="1882"/>
      <c r="U22" s="1885"/>
      <c r="V22" s="1898"/>
      <c r="W22" s="1901"/>
      <c r="X22" s="1901"/>
      <c r="Y22" s="1901"/>
      <c r="Z22" s="1901"/>
      <c r="AA22" s="1901"/>
      <c r="AB22" s="1893"/>
      <c r="AC22" s="1901"/>
      <c r="AD22" s="1900"/>
      <c r="AE22" s="1900"/>
      <c r="AF22" s="1900"/>
      <c r="AG22" s="1900"/>
      <c r="AH22" s="1900"/>
      <c r="AI22" s="1900"/>
      <c r="AJ22" s="1900"/>
      <c r="AK22" s="1912"/>
      <c r="AL22" s="1912"/>
      <c r="AM22" s="1914"/>
      <c r="AN22" s="1916"/>
      <c r="AO22" s="1908"/>
      <c r="AP22" s="1910"/>
      <c r="AQ22" s="1885"/>
      <c r="AR22" s="1885"/>
      <c r="AS22" s="1888"/>
      <c r="AT22" s="1888"/>
      <c r="AU22" s="1888"/>
      <c r="AV22" s="1888"/>
      <c r="AW22" s="1903"/>
      <c r="AX22" s="836"/>
    </row>
    <row r="23" spans="1:50" ht="386.25" customHeight="1">
      <c r="A23" s="182"/>
      <c r="B23" s="1996"/>
      <c r="C23" s="1873"/>
      <c r="D23" s="1842"/>
      <c r="E23" s="1845"/>
      <c r="F23" s="1845"/>
      <c r="G23" s="1893"/>
      <c r="H23" s="1842"/>
      <c r="I23" s="1848"/>
      <c r="J23" s="1802"/>
      <c r="K23" s="1866"/>
      <c r="L23" s="1869"/>
      <c r="M23" s="837"/>
      <c r="N23" s="1879"/>
      <c r="O23" s="1882"/>
      <c r="P23" s="1842"/>
      <c r="Q23" s="1879"/>
      <c r="R23" s="1882"/>
      <c r="S23" s="1866"/>
      <c r="T23" s="1882"/>
      <c r="U23" s="1885"/>
      <c r="V23" s="245">
        <v>2</v>
      </c>
      <c r="W23" s="336" t="s">
        <v>503</v>
      </c>
      <c r="X23" s="329" t="s">
        <v>560</v>
      </c>
      <c r="Y23" s="336" t="s">
        <v>569</v>
      </c>
      <c r="Z23" s="336" t="s">
        <v>570</v>
      </c>
      <c r="AA23" s="336" t="s">
        <v>571</v>
      </c>
      <c r="AB23" s="239" t="s">
        <v>572</v>
      </c>
      <c r="AC23" s="336" t="s">
        <v>573</v>
      </c>
      <c r="AD23" s="274" t="s">
        <v>172</v>
      </c>
      <c r="AE23" s="331" t="s">
        <v>237</v>
      </c>
      <c r="AF23" s="274" t="s">
        <v>173</v>
      </c>
      <c r="AG23" s="274" t="s">
        <v>574</v>
      </c>
      <c r="AH23" s="274" t="s">
        <v>174</v>
      </c>
      <c r="AI23" s="274" t="s">
        <v>175</v>
      </c>
      <c r="AJ23" s="274" t="s">
        <v>176</v>
      </c>
      <c r="AK23" s="232">
        <v>0.34</v>
      </c>
      <c r="AL23" s="232">
        <f>+AK23</f>
        <v>0.34</v>
      </c>
      <c r="AM23" s="838" t="str">
        <f t="shared" ref="AM23:AM39" si="4">IFERROR(IF(AK23="","",IF(AK23&lt;=0.2,"Muy Baja",IF(AK23&lt;=0.4,"Baja",IF(AK23&lt;=0.6,"Media",IF(AK23&lt;=0.8,"Alta","Muy Alta"))))),"")</f>
        <v>Baja</v>
      </c>
      <c r="AN23" s="234">
        <v>0.8</v>
      </c>
      <c r="AO23" s="242">
        <f>+AN23</f>
        <v>0.8</v>
      </c>
      <c r="AP23" s="839" t="s">
        <v>254</v>
      </c>
      <c r="AQ23" s="840" t="s">
        <v>205</v>
      </c>
      <c r="AR23" s="1885"/>
      <c r="AS23" s="1888"/>
      <c r="AT23" s="1888"/>
      <c r="AU23" s="1888"/>
      <c r="AV23" s="1888"/>
      <c r="AW23" s="1903"/>
      <c r="AX23" s="836"/>
    </row>
    <row r="24" spans="1:50" ht="386.25" customHeight="1">
      <c r="A24" s="182"/>
      <c r="B24" s="1996"/>
      <c r="C24" s="1873"/>
      <c r="D24" s="1842"/>
      <c r="E24" s="1845"/>
      <c r="F24" s="1845"/>
      <c r="G24" s="239" t="s">
        <v>575</v>
      </c>
      <c r="H24" s="1842"/>
      <c r="I24" s="1848"/>
      <c r="J24" s="1802"/>
      <c r="K24" s="1866"/>
      <c r="L24" s="1869"/>
      <c r="M24" s="837" t="s">
        <v>260</v>
      </c>
      <c r="N24" s="1879"/>
      <c r="O24" s="1882"/>
      <c r="P24" s="1842"/>
      <c r="Q24" s="1879"/>
      <c r="R24" s="1882"/>
      <c r="S24" s="1866"/>
      <c r="T24" s="1882"/>
      <c r="U24" s="1885"/>
      <c r="V24" s="245">
        <v>3</v>
      </c>
      <c r="W24" s="336" t="s">
        <v>503</v>
      </c>
      <c r="X24" s="336" t="s">
        <v>576</v>
      </c>
      <c r="Y24" s="336" t="s">
        <v>577</v>
      </c>
      <c r="Z24" s="336" t="s">
        <v>578</v>
      </c>
      <c r="AA24" s="336" t="s">
        <v>579</v>
      </c>
      <c r="AB24" s="239" t="s">
        <v>580</v>
      </c>
      <c r="AC24" s="336" t="s">
        <v>581</v>
      </c>
      <c r="AD24" s="331" t="s">
        <v>172</v>
      </c>
      <c r="AE24" s="331" t="s">
        <v>237</v>
      </c>
      <c r="AF24" s="274" t="s">
        <v>173</v>
      </c>
      <c r="AG24" s="274" t="s">
        <v>574</v>
      </c>
      <c r="AH24" s="274" t="s">
        <v>174</v>
      </c>
      <c r="AI24" s="274" t="s">
        <v>175</v>
      </c>
      <c r="AJ24" s="274" t="s">
        <v>176</v>
      </c>
      <c r="AK24" s="247">
        <v>0.24</v>
      </c>
      <c r="AL24" s="247">
        <v>0.24</v>
      </c>
      <c r="AM24" s="806" t="str">
        <f t="shared" si="4"/>
        <v>Baja</v>
      </c>
      <c r="AN24" s="242">
        <v>0.8</v>
      </c>
      <c r="AO24" s="242">
        <v>0.8</v>
      </c>
      <c r="AP24" s="841" t="s">
        <v>254</v>
      </c>
      <c r="AQ24" s="840" t="s">
        <v>205</v>
      </c>
      <c r="AR24" s="1885"/>
      <c r="AS24" s="1888"/>
      <c r="AT24" s="1888"/>
      <c r="AU24" s="1888"/>
      <c r="AV24" s="1888"/>
      <c r="AW24" s="1903"/>
      <c r="AX24" s="836"/>
    </row>
    <row r="25" spans="1:50" ht="409.6" customHeight="1">
      <c r="A25" s="182"/>
      <c r="B25" s="1996"/>
      <c r="C25" s="1873"/>
      <c r="D25" s="1842"/>
      <c r="E25" s="1845"/>
      <c r="F25" s="1845"/>
      <c r="G25" s="1871" t="s">
        <v>582</v>
      </c>
      <c r="H25" s="1842"/>
      <c r="I25" s="1848"/>
      <c r="J25" s="1802"/>
      <c r="K25" s="1866"/>
      <c r="L25" s="1869"/>
      <c r="M25" s="837"/>
      <c r="N25" s="1879"/>
      <c r="O25" s="1882"/>
      <c r="P25" s="1842"/>
      <c r="Q25" s="1879"/>
      <c r="R25" s="1882"/>
      <c r="S25" s="1866"/>
      <c r="T25" s="1882"/>
      <c r="U25" s="1885"/>
      <c r="V25" s="328">
        <v>4</v>
      </c>
      <c r="W25" s="336" t="s">
        <v>503</v>
      </c>
      <c r="X25" s="329" t="s">
        <v>560</v>
      </c>
      <c r="Y25" s="336" t="s">
        <v>583</v>
      </c>
      <c r="Z25" s="248" t="s">
        <v>584</v>
      </c>
      <c r="AA25" s="248" t="s">
        <v>585</v>
      </c>
      <c r="AB25" s="226" t="s">
        <v>586</v>
      </c>
      <c r="AC25" s="248" t="s">
        <v>587</v>
      </c>
      <c r="AD25" s="331" t="s">
        <v>198</v>
      </c>
      <c r="AE25" s="331" t="s">
        <v>237</v>
      </c>
      <c r="AF25" s="274" t="s">
        <v>173</v>
      </c>
      <c r="AG25" s="274" t="s">
        <v>553</v>
      </c>
      <c r="AH25" s="274" t="s">
        <v>174</v>
      </c>
      <c r="AI25" s="274" t="s">
        <v>175</v>
      </c>
      <c r="AJ25" s="274" t="s">
        <v>176</v>
      </c>
      <c r="AK25" s="232">
        <v>0.14000000000000001</v>
      </c>
      <c r="AL25" s="232">
        <f>+AK25</f>
        <v>0.14000000000000001</v>
      </c>
      <c r="AM25" s="838" t="str">
        <f t="shared" si="4"/>
        <v>Muy Baja</v>
      </c>
      <c r="AN25" s="234">
        <v>0.8</v>
      </c>
      <c r="AO25" s="234">
        <v>0.8</v>
      </c>
      <c r="AP25" s="841" t="s">
        <v>254</v>
      </c>
      <c r="AQ25" s="840" t="s">
        <v>205</v>
      </c>
      <c r="AR25" s="1885"/>
      <c r="AS25" s="1888"/>
      <c r="AT25" s="1888"/>
      <c r="AU25" s="1888"/>
      <c r="AV25" s="1888"/>
      <c r="AW25" s="1903"/>
      <c r="AX25" s="836"/>
    </row>
    <row r="26" spans="1:50" ht="409.6" customHeight="1">
      <c r="A26" s="182"/>
      <c r="B26" s="1996"/>
      <c r="C26" s="1873"/>
      <c r="D26" s="1842"/>
      <c r="E26" s="1845"/>
      <c r="F26" s="1845"/>
      <c r="G26" s="1893"/>
      <c r="H26" s="1842"/>
      <c r="I26" s="1848"/>
      <c r="J26" s="1802"/>
      <c r="K26" s="1866"/>
      <c r="L26" s="1869"/>
      <c r="M26" s="837"/>
      <c r="N26" s="1879"/>
      <c r="O26" s="1882"/>
      <c r="P26" s="1842"/>
      <c r="Q26" s="1879"/>
      <c r="R26" s="1882"/>
      <c r="S26" s="1866"/>
      <c r="T26" s="1882"/>
      <c r="U26" s="1885"/>
      <c r="V26" s="328">
        <v>5</v>
      </c>
      <c r="W26" s="248" t="s">
        <v>503</v>
      </c>
      <c r="X26" s="336" t="s">
        <v>560</v>
      </c>
      <c r="Y26" s="842" t="s">
        <v>588</v>
      </c>
      <c r="Z26" s="248" t="s">
        <v>589</v>
      </c>
      <c r="AA26" s="226" t="s">
        <v>590</v>
      </c>
      <c r="AB26" s="226" t="s">
        <v>591</v>
      </c>
      <c r="AC26" s="248" t="s">
        <v>592</v>
      </c>
      <c r="AD26" s="331" t="s">
        <v>172</v>
      </c>
      <c r="AE26" s="331" t="s">
        <v>237</v>
      </c>
      <c r="AF26" s="274" t="s">
        <v>173</v>
      </c>
      <c r="AG26" s="274" t="s">
        <v>574</v>
      </c>
      <c r="AH26" s="274" t="s">
        <v>174</v>
      </c>
      <c r="AI26" s="274" t="s">
        <v>175</v>
      </c>
      <c r="AJ26" s="274" t="s">
        <v>176</v>
      </c>
      <c r="AK26" s="232">
        <v>0.1</v>
      </c>
      <c r="AL26" s="232">
        <v>0.1</v>
      </c>
      <c r="AM26" s="838" t="str">
        <f t="shared" si="4"/>
        <v>Muy Baja</v>
      </c>
      <c r="AN26" s="234">
        <v>0.8</v>
      </c>
      <c r="AO26" s="234">
        <v>0.8</v>
      </c>
      <c r="AP26" s="841" t="s">
        <v>254</v>
      </c>
      <c r="AQ26" s="840" t="s">
        <v>205</v>
      </c>
      <c r="AR26" s="1885"/>
      <c r="AS26" s="1888"/>
      <c r="AT26" s="1888"/>
      <c r="AU26" s="1888"/>
      <c r="AV26" s="1888"/>
      <c r="AW26" s="1903"/>
      <c r="AX26" s="836"/>
    </row>
    <row r="27" spans="1:50" ht="264" customHeight="1">
      <c r="A27" s="182"/>
      <c r="B27" s="1996"/>
      <c r="C27" s="1873"/>
      <c r="D27" s="1842"/>
      <c r="E27" s="1845"/>
      <c r="F27" s="1845"/>
      <c r="G27" s="1871" t="s">
        <v>593</v>
      </c>
      <c r="H27" s="1842"/>
      <c r="I27" s="1848"/>
      <c r="J27" s="1802"/>
      <c r="K27" s="1866"/>
      <c r="L27" s="1869"/>
      <c r="M27" s="837"/>
      <c r="N27" s="1879"/>
      <c r="O27" s="1882"/>
      <c r="P27" s="1842"/>
      <c r="Q27" s="1879"/>
      <c r="R27" s="1882"/>
      <c r="S27" s="1866"/>
      <c r="T27" s="1882"/>
      <c r="U27" s="1885"/>
      <c r="V27" s="245">
        <v>6</v>
      </c>
      <c r="W27" s="336" t="s">
        <v>503</v>
      </c>
      <c r="X27" s="336" t="s">
        <v>560</v>
      </c>
      <c r="Y27" s="339" t="s">
        <v>594</v>
      </c>
      <c r="Z27" s="339" t="s">
        <v>595</v>
      </c>
      <c r="AA27" s="226" t="s">
        <v>596</v>
      </c>
      <c r="AB27" s="226" t="s">
        <v>597</v>
      </c>
      <c r="AC27" s="248" t="s">
        <v>598</v>
      </c>
      <c r="AD27" s="331" t="s">
        <v>198</v>
      </c>
      <c r="AE27" s="331" t="s">
        <v>237</v>
      </c>
      <c r="AF27" s="274" t="s">
        <v>173</v>
      </c>
      <c r="AG27" s="274" t="s">
        <v>553</v>
      </c>
      <c r="AH27" s="274" t="s">
        <v>174</v>
      </c>
      <c r="AI27" s="274" t="s">
        <v>175</v>
      </c>
      <c r="AJ27" s="274" t="s">
        <v>176</v>
      </c>
      <c r="AK27" s="247">
        <v>0.06</v>
      </c>
      <c r="AL27" s="247">
        <f>+AK27</f>
        <v>0.06</v>
      </c>
      <c r="AM27" s="806" t="str">
        <f t="shared" si="4"/>
        <v>Muy Baja</v>
      </c>
      <c r="AN27" s="234">
        <v>0.8</v>
      </c>
      <c r="AO27" s="242">
        <v>0.8</v>
      </c>
      <c r="AP27" s="841" t="s">
        <v>254</v>
      </c>
      <c r="AQ27" s="840" t="s">
        <v>205</v>
      </c>
      <c r="AR27" s="1885"/>
      <c r="AS27" s="1888"/>
      <c r="AT27" s="1888"/>
      <c r="AU27" s="1888"/>
      <c r="AV27" s="1888"/>
      <c r="AW27" s="1903"/>
      <c r="AX27" s="836"/>
    </row>
    <row r="28" spans="1:50" ht="361.5" customHeight="1">
      <c r="A28" s="182"/>
      <c r="B28" s="1996"/>
      <c r="C28" s="1873"/>
      <c r="D28" s="1842"/>
      <c r="E28" s="1845"/>
      <c r="F28" s="1845"/>
      <c r="G28" s="1893"/>
      <c r="H28" s="1842"/>
      <c r="I28" s="1848"/>
      <c r="J28" s="1802"/>
      <c r="K28" s="1866"/>
      <c r="L28" s="1869"/>
      <c r="M28" s="837"/>
      <c r="N28" s="1879"/>
      <c r="O28" s="1882"/>
      <c r="P28" s="1842"/>
      <c r="Q28" s="1879"/>
      <c r="R28" s="1882"/>
      <c r="S28" s="1866"/>
      <c r="T28" s="1882"/>
      <c r="U28" s="1885"/>
      <c r="V28" s="245">
        <v>7</v>
      </c>
      <c r="W28" s="336" t="s">
        <v>503</v>
      </c>
      <c r="X28" s="336" t="s">
        <v>560</v>
      </c>
      <c r="Y28" s="339" t="s">
        <v>599</v>
      </c>
      <c r="Z28" s="339" t="s">
        <v>600</v>
      </c>
      <c r="AA28" s="248" t="s">
        <v>601</v>
      </c>
      <c r="AB28" s="226" t="s">
        <v>602</v>
      </c>
      <c r="AC28" s="248" t="s">
        <v>603</v>
      </c>
      <c r="AD28" s="331" t="s">
        <v>198</v>
      </c>
      <c r="AE28" s="331" t="s">
        <v>237</v>
      </c>
      <c r="AF28" s="274" t="s">
        <v>173</v>
      </c>
      <c r="AG28" s="274" t="s">
        <v>553</v>
      </c>
      <c r="AH28" s="274" t="s">
        <v>174</v>
      </c>
      <c r="AI28" s="274" t="s">
        <v>175</v>
      </c>
      <c r="AJ28" s="274" t="s">
        <v>176</v>
      </c>
      <c r="AK28" s="247">
        <v>0.04</v>
      </c>
      <c r="AL28" s="247">
        <f>+AK28</f>
        <v>0.04</v>
      </c>
      <c r="AM28" s="806" t="str">
        <f t="shared" si="4"/>
        <v>Muy Baja</v>
      </c>
      <c r="AN28" s="242">
        <v>0.8</v>
      </c>
      <c r="AO28" s="242">
        <v>0.8</v>
      </c>
      <c r="AP28" s="841" t="s">
        <v>254</v>
      </c>
      <c r="AQ28" s="840" t="s">
        <v>205</v>
      </c>
      <c r="AR28" s="1885"/>
      <c r="AS28" s="1888"/>
      <c r="AT28" s="1888"/>
      <c r="AU28" s="1888"/>
      <c r="AV28" s="1888"/>
      <c r="AW28" s="1903"/>
      <c r="AX28" s="836"/>
    </row>
    <row r="29" spans="1:50" ht="409.6" customHeight="1" thickBot="1">
      <c r="A29" s="182"/>
      <c r="B29" s="1996"/>
      <c r="C29" s="1873"/>
      <c r="D29" s="1843"/>
      <c r="E29" s="1845"/>
      <c r="F29" s="1845"/>
      <c r="G29" s="313" t="s">
        <v>604</v>
      </c>
      <c r="H29" s="1843"/>
      <c r="I29" s="1849"/>
      <c r="J29" s="1803"/>
      <c r="K29" s="1867"/>
      <c r="L29" s="1870"/>
      <c r="M29" s="270"/>
      <c r="N29" s="1880"/>
      <c r="O29" s="1883"/>
      <c r="P29" s="1843"/>
      <c r="Q29" s="1880"/>
      <c r="R29" s="1883"/>
      <c r="S29" s="1867"/>
      <c r="T29" s="1883"/>
      <c r="U29" s="1886"/>
      <c r="V29" s="348">
        <v>8</v>
      </c>
      <c r="W29" s="345" t="s">
        <v>503</v>
      </c>
      <c r="X29" s="314" t="s">
        <v>560</v>
      </c>
      <c r="Y29" s="843" t="s">
        <v>605</v>
      </c>
      <c r="Z29" s="844" t="s">
        <v>606</v>
      </c>
      <c r="AA29" s="844" t="s">
        <v>607</v>
      </c>
      <c r="AB29" s="845" t="s">
        <v>608</v>
      </c>
      <c r="AC29" s="843" t="s">
        <v>609</v>
      </c>
      <c r="AD29" s="331" t="s">
        <v>305</v>
      </c>
      <c r="AE29" s="331" t="s">
        <v>262</v>
      </c>
      <c r="AF29" s="846" t="s">
        <v>173</v>
      </c>
      <c r="AG29" s="847">
        <v>0.25</v>
      </c>
      <c r="AH29" s="846" t="s">
        <v>174</v>
      </c>
      <c r="AI29" s="846" t="s">
        <v>175</v>
      </c>
      <c r="AJ29" s="846" t="s">
        <v>610</v>
      </c>
      <c r="AK29" s="315">
        <v>0.04</v>
      </c>
      <c r="AL29" s="315">
        <v>0.04</v>
      </c>
      <c r="AM29" s="817" t="str">
        <f t="shared" si="4"/>
        <v>Muy Baja</v>
      </c>
      <c r="AN29" s="812">
        <v>0.6</v>
      </c>
      <c r="AO29" s="812">
        <v>0.6</v>
      </c>
      <c r="AP29" s="848" t="str">
        <f>+IF(AN29="","",IF(AN29=$L$81,$K$81,IF(AN29=$L$82,$K$82,IF(AN29=$L$83,$K$83,IF(AN29=$L$84,$K$84,IF(AN29=$L$85,$K$85))))))</f>
        <v xml:space="preserve">Moderado </v>
      </c>
      <c r="AQ29" s="848" t="str">
        <f>+IF(AO29="","",IF(AO29=$L$81,$K$81,IF(AO29=$L$82,$K$82,IF(AO29=$L$83,$K$83,IF(AO29=$L$84,$K$84,IF(AO29=$L$85,$K$85))))))</f>
        <v xml:space="preserve">Moderado </v>
      </c>
      <c r="AR29" s="1886"/>
      <c r="AS29" s="1889"/>
      <c r="AT29" s="1889"/>
      <c r="AU29" s="1889"/>
      <c r="AV29" s="1889"/>
      <c r="AW29" s="1904"/>
      <c r="AX29" s="836"/>
    </row>
    <row r="30" spans="1:50" ht="409.6" customHeight="1" thickTop="1">
      <c r="A30" s="182"/>
      <c r="B30" s="1996"/>
      <c r="C30" s="1989" t="s">
        <v>153</v>
      </c>
      <c r="D30" s="1992">
        <v>5</v>
      </c>
      <c r="E30" s="1994" t="s">
        <v>426</v>
      </c>
      <c r="F30" s="1994" t="s">
        <v>611</v>
      </c>
      <c r="G30" s="1905" t="s">
        <v>612</v>
      </c>
      <c r="H30" s="1841" t="s">
        <v>157</v>
      </c>
      <c r="I30" s="1847">
        <v>12</v>
      </c>
      <c r="J30" s="1801" t="s">
        <v>158</v>
      </c>
      <c r="K30" s="1865">
        <f>+IF(J30="","",IF(J30=$C$81,$D$81,IF(J30=$C$82,$D$82,IF(J30=$C$83,$D$83, IF(J30=$C$84,$D$84,IF(J30=$C$85,$D$85))))))</f>
        <v>0.4</v>
      </c>
      <c r="L30" s="1868" t="str">
        <f>+IF(J30="","",IF(J30=$C$81,$B$81,IF(J30=$C$82,$B$82,IF(J30=$C$83,$B$83, IF(J30=$C$84,$B$84,IF(J30=$C$85,$B$85))))))</f>
        <v>Baja</v>
      </c>
      <c r="M30" s="1841" t="s">
        <v>248</v>
      </c>
      <c r="N30" s="1878">
        <f>+IF(M30="","",IF(M30="N/A","",IF(OR(M30=$M$81,M30=$N$81),$L$81,IF(OR(M30=$M$82,M30=$N$82),$L$82,IF(OR(M30=$M$83,M30=$N$83),$L$83,IF(OR(M30=$M$84,M30=$N$84),$L$84,IF(OR(M30=$M$85,M30=$N$85),$L$85)))))))</f>
        <v>0.4</v>
      </c>
      <c r="O30" s="1881" t="str">
        <f>+IF(M30="","",IF(M30="N/A","",IF(OR(M30=$M$81,M30=$N$81),$K$81,IF(OR(M30=$M$82,M30=$N$82),$K$82,IF(OR(M30=$M$83,M30=$N$83),$K$83,IF(OR(M30=$M$84,M30=$N$84),$K$84,IF(OR(M30=$M$85,M30=$N$85),$K$85)))))))</f>
        <v>Menor</v>
      </c>
      <c r="P30" s="1841" t="s">
        <v>256</v>
      </c>
      <c r="Q30" s="1878">
        <f>+IF(P30="","",IF(P30="N/A","",IF(OR(P30=$M$81,P30=$N$81),$L$81,IF(OR(P30=$M$81,P30=$N$81),$L$81,IF(OR(P30=$M$82,P30=$N$82),$L$82,IF(OR(P30=$M$83,P30=$N$83),$L$83,IF(OR(P30=$M$84,P30=$N$84),$L$84,(IF(OR(P30=$M$85,P30=$N$85),$L$85)))))))))</f>
        <v>0.8</v>
      </c>
      <c r="R30" s="1881" t="str">
        <f>+IF(P30="","",IF(P30="N/A","",IF(OR(P30=$M$81,P30=$N$81),$K$81,IF(OR(P30=$M$82,P30=$N$82),$K$82,IF(OR(P30=$M$83,P30=$N$83),$K$83,IF(OR(P30=$M$84,P30=$N$84),$K$84,IF(OR(P30=$M$85,P30=$N$85),$K$85)))))))</f>
        <v xml:space="preserve">Mayor </v>
      </c>
      <c r="S30" s="1865">
        <f>+IF(N30="",Q30,IF(Q30="",N30,IF(N30&gt;Q30,N30,Q30)))</f>
        <v>0.8</v>
      </c>
      <c r="T30" s="1881" t="str">
        <f>+IF(S30="","",IF(S30=$L$81,$K$81,IF(S30=$L$82,$K$82,IF(S30=$L$83,$K$83,IF(S30=$L$84,$K$84,IF(S30=$L$85,$K$85))))))</f>
        <v xml:space="preserve">Mayor </v>
      </c>
      <c r="U30" s="1894" t="s">
        <v>265</v>
      </c>
      <c r="V30" s="256">
        <v>1</v>
      </c>
      <c r="W30" s="1887" t="s">
        <v>503</v>
      </c>
      <c r="X30" s="301" t="s">
        <v>613</v>
      </c>
      <c r="Y30" s="849" t="s">
        <v>614</v>
      </c>
      <c r="Z30" s="301" t="s">
        <v>615</v>
      </c>
      <c r="AA30" s="301" t="s">
        <v>616</v>
      </c>
      <c r="AB30" s="254" t="s">
        <v>591</v>
      </c>
      <c r="AC30" s="849" t="s">
        <v>617</v>
      </c>
      <c r="AD30" s="260" t="s">
        <v>172</v>
      </c>
      <c r="AE30" s="260" t="str">
        <f>IF(OR(AD30="Preventivo",AD30="Detectivo"),"Probabilidad",IF(AD30="Correctivo","Impacto",""))</f>
        <v>Probabilidad</v>
      </c>
      <c r="AF30" s="260" t="s">
        <v>173</v>
      </c>
      <c r="AG30" s="260" t="str">
        <f>IF(AND(AD30="Preventivo",AF30="Automático"),"50%",IF(AND(AD30="Preventivo",AF30="Manual"),"40%",IF(AND(AD30="Detectivo",AF30="Automático"),"40%",IF(AND(AD30="Detectivo",AF30="Manual"),"30%",IF(AND(AD30="Correctivo",AF30="Automático"),"35%",IF(AND(AD30="Correctivo",AF30="Manual"),"25%",""))))))</f>
        <v>30%</v>
      </c>
      <c r="AH30" s="260" t="s">
        <v>174</v>
      </c>
      <c r="AI30" s="260" t="s">
        <v>175</v>
      </c>
      <c r="AJ30" s="260" t="s">
        <v>176</v>
      </c>
      <c r="AK30" s="262">
        <f>IFERROR(IF(AE30="Probabilidad",(K30-(+K30*AG30)),IF(AE30="Impacto",KK30,"")),"")</f>
        <v>0.28000000000000003</v>
      </c>
      <c r="AL30" s="263">
        <f t="shared" ref="AL30:AL39" si="5">+AK30</f>
        <v>0.28000000000000003</v>
      </c>
      <c r="AM30" s="850" t="str">
        <f t="shared" si="4"/>
        <v>Baja</v>
      </c>
      <c r="AN30" s="265">
        <v>0.8</v>
      </c>
      <c r="AO30" s="265">
        <v>0.8</v>
      </c>
      <c r="AP30" s="851" t="s">
        <v>254</v>
      </c>
      <c r="AQ30" s="852" t="s">
        <v>205</v>
      </c>
      <c r="AR30" s="1884" t="s">
        <v>213</v>
      </c>
      <c r="AS30" s="1887" t="s">
        <v>618</v>
      </c>
      <c r="AT30" s="1887" t="s">
        <v>619</v>
      </c>
      <c r="AU30" s="1887" t="s">
        <v>510</v>
      </c>
      <c r="AV30" s="1887" t="s">
        <v>511</v>
      </c>
      <c r="AW30" s="1902" t="s">
        <v>620</v>
      </c>
      <c r="AX30" s="836"/>
    </row>
    <row r="31" spans="1:50" ht="264" customHeight="1">
      <c r="A31" s="182"/>
      <c r="B31" s="1996"/>
      <c r="C31" s="1990"/>
      <c r="D31" s="1993"/>
      <c r="E31" s="1933"/>
      <c r="F31" s="1933"/>
      <c r="G31" s="1906"/>
      <c r="H31" s="1842"/>
      <c r="I31" s="1848"/>
      <c r="J31" s="1802"/>
      <c r="K31" s="1866"/>
      <c r="L31" s="1869"/>
      <c r="M31" s="1842"/>
      <c r="N31" s="1879"/>
      <c r="O31" s="1882"/>
      <c r="P31" s="1842"/>
      <c r="Q31" s="1879"/>
      <c r="R31" s="1882"/>
      <c r="S31" s="1866"/>
      <c r="T31" s="1882"/>
      <c r="U31" s="1895"/>
      <c r="V31" s="328">
        <v>2</v>
      </c>
      <c r="W31" s="1888"/>
      <c r="X31" s="336" t="s">
        <v>613</v>
      </c>
      <c r="Y31" s="853" t="s">
        <v>326</v>
      </c>
      <c r="Z31" s="248" t="s">
        <v>621</v>
      </c>
      <c r="AA31" s="248" t="s">
        <v>622</v>
      </c>
      <c r="AB31" s="238" t="s">
        <v>591</v>
      </c>
      <c r="AC31" s="854" t="s">
        <v>623</v>
      </c>
      <c r="AD31" s="274" t="s">
        <v>172</v>
      </c>
      <c r="AE31" s="274" t="str">
        <f>IF(OR(AD31="Preventivo",AD31="Detectivo"),"Probabilidad",IF(AD31="Correctivo","Impacto",""))</f>
        <v>Probabilidad</v>
      </c>
      <c r="AF31" s="274" t="s">
        <v>173</v>
      </c>
      <c r="AG31" s="274" t="str">
        <f>IF(AND(AD31="Preventivo",AF31="Automático"),"50%",IF(AND(AD31="Preventivo",AF31="Manual"),"40%",IF(AND(AD31="Detectivo",AF31="Automático"),"40%",IF(AND(AD31="Detectivo",AF31="Manual"),"30%",IF(AND(AD31="Correctivo",AF31="Automático"),"35%",IF(AND(AD31="Correctivo",AF31="Manual"),"25%",""))))))</f>
        <v>30%</v>
      </c>
      <c r="AH31" s="274" t="s">
        <v>174</v>
      </c>
      <c r="AI31" s="274" t="s">
        <v>175</v>
      </c>
      <c r="AJ31" s="274" t="s">
        <v>176</v>
      </c>
      <c r="AK31" s="247">
        <v>0.2</v>
      </c>
      <c r="AL31" s="232">
        <f t="shared" si="5"/>
        <v>0.2</v>
      </c>
      <c r="AM31" s="838" t="str">
        <f t="shared" si="4"/>
        <v>Muy Baja</v>
      </c>
      <c r="AN31" s="234">
        <v>0.8</v>
      </c>
      <c r="AO31" s="234">
        <v>0.8</v>
      </c>
      <c r="AP31" s="841" t="s">
        <v>254</v>
      </c>
      <c r="AQ31" s="840" t="s">
        <v>205</v>
      </c>
      <c r="AR31" s="1885"/>
      <c r="AS31" s="1888"/>
      <c r="AT31" s="1888"/>
      <c r="AU31" s="1888"/>
      <c r="AV31" s="1888"/>
      <c r="AW31" s="1903"/>
      <c r="AX31" s="836"/>
    </row>
    <row r="32" spans="1:50" ht="264" customHeight="1">
      <c r="A32" s="182"/>
      <c r="B32" s="1996"/>
      <c r="C32" s="1990"/>
      <c r="D32" s="1993"/>
      <c r="E32" s="1933"/>
      <c r="F32" s="1933"/>
      <c r="G32" s="1906"/>
      <c r="H32" s="1842"/>
      <c r="I32" s="1848"/>
      <c r="J32" s="1802"/>
      <c r="K32" s="1866"/>
      <c r="L32" s="1869"/>
      <c r="M32" s="1842"/>
      <c r="N32" s="1879"/>
      <c r="O32" s="1882"/>
      <c r="P32" s="1842"/>
      <c r="Q32" s="1879"/>
      <c r="R32" s="1882"/>
      <c r="S32" s="1866"/>
      <c r="T32" s="1882"/>
      <c r="U32" s="1895"/>
      <c r="V32" s="328">
        <v>3</v>
      </c>
      <c r="W32" s="1888"/>
      <c r="X32" s="336" t="s">
        <v>619</v>
      </c>
      <c r="Y32" s="855" t="s">
        <v>614</v>
      </c>
      <c r="Z32" s="248" t="s">
        <v>624</v>
      </c>
      <c r="AA32" s="248" t="s">
        <v>625</v>
      </c>
      <c r="AB32" s="856" t="s">
        <v>626</v>
      </c>
      <c r="AC32" s="854" t="s">
        <v>627</v>
      </c>
      <c r="AD32" s="274" t="s">
        <v>172</v>
      </c>
      <c r="AE32" s="274" t="str">
        <f>IF(OR(AD32="Preventivo",AD32="Detectivo"),"Probabilidad",IF(AD32="Correctivo","Impacto",""))</f>
        <v>Probabilidad</v>
      </c>
      <c r="AF32" s="274" t="s">
        <v>173</v>
      </c>
      <c r="AG32" s="274" t="str">
        <f>IF(AND(AD32="Preventivo",AF32="Automático"),"50%",IF(AND(AD32="Preventivo",AF32="Manual"),"40%",IF(AND(AD32="Detectivo",AF32="Automático"),"40%",IF(AND(AD32="Detectivo",AF32="Manual"),"30%",IF(AND(AD32="Correctivo",AF32="Automático"),"35%",IF(AND(AD32="Correctivo",AF32="Manual"),"25%",""))))))</f>
        <v>30%</v>
      </c>
      <c r="AH32" s="274" t="s">
        <v>174</v>
      </c>
      <c r="AI32" s="274" t="s">
        <v>175</v>
      </c>
      <c r="AJ32" s="274" t="s">
        <v>176</v>
      </c>
      <c r="AK32" s="232">
        <v>0.14000000000000001</v>
      </c>
      <c r="AL32" s="232">
        <f t="shared" si="5"/>
        <v>0.14000000000000001</v>
      </c>
      <c r="AM32" s="838" t="str">
        <f t="shared" si="4"/>
        <v>Muy Baja</v>
      </c>
      <c r="AN32" s="234">
        <v>0.8</v>
      </c>
      <c r="AO32" s="234">
        <v>0.8</v>
      </c>
      <c r="AP32" s="841" t="s">
        <v>254</v>
      </c>
      <c r="AQ32" s="840" t="s">
        <v>205</v>
      </c>
      <c r="AR32" s="1885"/>
      <c r="AS32" s="1888"/>
      <c r="AT32" s="1888"/>
      <c r="AU32" s="1888"/>
      <c r="AV32" s="1888"/>
      <c r="AW32" s="1903"/>
      <c r="AX32" s="836"/>
    </row>
    <row r="33" spans="1:50" ht="350.25" customHeight="1" thickBot="1">
      <c r="A33" s="182"/>
      <c r="B33" s="1996"/>
      <c r="C33" s="1991"/>
      <c r="D33" s="1993"/>
      <c r="E33" s="1871"/>
      <c r="F33" s="1871"/>
      <c r="G33" s="1906"/>
      <c r="H33" s="1843"/>
      <c r="I33" s="1849"/>
      <c r="J33" s="1803"/>
      <c r="K33" s="1867"/>
      <c r="L33" s="1870"/>
      <c r="M33" s="1843"/>
      <c r="N33" s="1880"/>
      <c r="O33" s="1883"/>
      <c r="P33" s="1843"/>
      <c r="Q33" s="1880"/>
      <c r="R33" s="1883"/>
      <c r="S33" s="1867"/>
      <c r="T33" s="1883"/>
      <c r="U33" s="1896"/>
      <c r="V33" s="348">
        <v>4</v>
      </c>
      <c r="W33" s="1889"/>
      <c r="X33" s="345" t="s">
        <v>619</v>
      </c>
      <c r="Y33" s="843" t="s">
        <v>605</v>
      </c>
      <c r="Z33" s="345" t="s">
        <v>628</v>
      </c>
      <c r="AA33" s="250" t="s">
        <v>629</v>
      </c>
      <c r="AB33" s="857" t="s">
        <v>630</v>
      </c>
      <c r="AC33" s="858" t="s">
        <v>631</v>
      </c>
      <c r="AD33" s="269" t="s">
        <v>172</v>
      </c>
      <c r="AE33" s="237" t="str">
        <f>IF(OR(AD33="Preventivo",AD33="Detectivo"),"Probabilidad",IF(AD33="Correctivo","Impacto",""))</f>
        <v>Probabilidad</v>
      </c>
      <c r="AF33" s="237" t="s">
        <v>173</v>
      </c>
      <c r="AG33" s="237" t="str">
        <f>IF(AND(AD33="Preventivo",AF33="Automático"),"50%",IF(AND(AD33="Preventivo",AF33="Manual"),"40%",IF(AND(AD33="Detectivo",AF33="Automático"),"40%",IF(AND(AD33="Detectivo",AF33="Manual"),"30%",IF(AND(AD33="Correctivo",AF33="Automático"),"35%",IF(AND(AD33="Correctivo",AF33="Manual"),"25%",""))))))</f>
        <v>30%</v>
      </c>
      <c r="AH33" s="237" t="s">
        <v>174</v>
      </c>
      <c r="AI33" s="237" t="s">
        <v>175</v>
      </c>
      <c r="AJ33" s="237" t="s">
        <v>176</v>
      </c>
      <c r="AK33" s="325">
        <v>0.1</v>
      </c>
      <c r="AL33" s="325">
        <f t="shared" si="5"/>
        <v>0.1</v>
      </c>
      <c r="AM33" s="859" t="str">
        <f t="shared" si="4"/>
        <v>Muy Baja</v>
      </c>
      <c r="AN33" s="318">
        <v>0.8</v>
      </c>
      <c r="AO33" s="318">
        <v>0.8</v>
      </c>
      <c r="AP33" s="860" t="s">
        <v>254</v>
      </c>
      <c r="AQ33" s="861" t="s">
        <v>205</v>
      </c>
      <c r="AR33" s="1885"/>
      <c r="AS33" s="1888"/>
      <c r="AT33" s="1888"/>
      <c r="AU33" s="1889"/>
      <c r="AV33" s="1889"/>
      <c r="AW33" s="1904"/>
      <c r="AX33" s="836"/>
    </row>
    <row r="34" spans="1:50" ht="409.6" customHeight="1" thickTop="1" thickBot="1">
      <c r="A34" s="182"/>
      <c r="B34" s="1996"/>
      <c r="C34" s="862" t="s">
        <v>283</v>
      </c>
      <c r="D34" s="288">
        <v>6</v>
      </c>
      <c r="E34" s="822" t="s">
        <v>284</v>
      </c>
      <c r="F34" s="822" t="s">
        <v>632</v>
      </c>
      <c r="G34" s="822" t="s">
        <v>633</v>
      </c>
      <c r="H34" s="288" t="s">
        <v>157</v>
      </c>
      <c r="I34" s="271">
        <v>1</v>
      </c>
      <c r="J34" s="823" t="s">
        <v>243</v>
      </c>
      <c r="K34" s="824">
        <f>+IF(J34="","",IF(J34=$C$81,$D$81,IF(J34=$C$82,$D$82,IF(J34=$C$83,$D$83, IF(J34=$C$84,$D$84,IF(J34=$C$85,$D$85))))))</f>
        <v>0.2</v>
      </c>
      <c r="L34" s="863" t="str">
        <f>+IF(J34="","",IF(J34=$C$81,$B$81,IF(J34=$C$82,$B$82,IF(J34=$C$83,$B$83, IF(J34=$C$84,$B$84,IF(J34=$C$85,$B$85))))))</f>
        <v>Muy Baja</v>
      </c>
      <c r="M34" s="288" t="s">
        <v>252</v>
      </c>
      <c r="N34" s="826">
        <f>+IF(M34="","",IF(M34="N/A","",IF(OR(M34=$M$81,M34=$N$81),$L$81,IF(OR(M34=$M$82,M34=$N$82),$L$82,IF(OR(M34=$M$83,M34=$N$83),$L$83,IF(OR(M34=$M$84,M34=$N$84),$L$84,IF(OR(M34=$M$85,M34=$N$85),$L$85)))))))</f>
        <v>0.6</v>
      </c>
      <c r="O34" s="864" t="str">
        <f>+IF(M34="","",IF(M34="N/A","",IF(OR(M34=$M$81,M34=$N$81),$K$81,IF(OR(M34=$M$82,M34=$N$82),$K$82,IF(OR(M34=$M$83,M34=$N$83),$K$83,IF(OR(M34=$M$84,M34=$N$84),$K$84,IF(OR(M34=$M$85,M34=$N$85),$K$85)))))))</f>
        <v xml:space="preserve">Moderado </v>
      </c>
      <c r="P34" s="865" t="s">
        <v>161</v>
      </c>
      <c r="Q34" s="866">
        <f>+IF(P34="","",IF(P34="N/A","",IF(OR(P34=$M$81,P34=$N$81),$L$81,IF(OR(P34=$M$81,P34=$N$81),$L$81,IF(OR(P34=$M$82,P34=$N$82),$L$82,IF(OR(P34=$M$83,P34=$N$83),$L$83,IF(OR(P34=$M$84,P34=$N$84),$L$84,(IF(OR(P34=$M$85,P34=$N$85),$L$85)))))))))</f>
        <v>0.4</v>
      </c>
      <c r="R34" s="867" t="str">
        <f>+IF(P34="","",IF(P34="N/A","",IF(OR(P34=$M$81,P34=$N$81),$K$81,IF(OR(P34=$M$82,P34=$N$82),$K$82,IF(OR(P34=$M$83,P34=$N$83),$K$83,IF(OR(P34=$M$84,P34=$N$84),$K$84,IF(OR(P34=$M$85,P34=$N$85),$K$85)))))))</f>
        <v>Menor</v>
      </c>
      <c r="S34" s="824">
        <v>0.6</v>
      </c>
      <c r="T34" s="827" t="s">
        <v>251</v>
      </c>
      <c r="U34" s="828" t="s">
        <v>204</v>
      </c>
      <c r="V34" s="290">
        <v>1</v>
      </c>
      <c r="W34" s="286" t="s">
        <v>503</v>
      </c>
      <c r="X34" s="248" t="s">
        <v>560</v>
      </c>
      <c r="Y34" s="868" t="s">
        <v>182</v>
      </c>
      <c r="Z34" s="869" t="s">
        <v>634</v>
      </c>
      <c r="AA34" s="822" t="s">
        <v>635</v>
      </c>
      <c r="AB34" s="822" t="s">
        <v>636</v>
      </c>
      <c r="AC34" s="822" t="s">
        <v>637</v>
      </c>
      <c r="AD34" s="870" t="s">
        <v>305</v>
      </c>
      <c r="AE34" s="871" t="str">
        <f>IF(OR(AD34="Preventivo",AD34="Detectivo"),"Probabilidad",IF(AD34="Correctivo","Impacto",""))</f>
        <v>Impacto</v>
      </c>
      <c r="AF34" s="871" t="s">
        <v>173</v>
      </c>
      <c r="AG34" s="871" t="str">
        <f>IF(AND(AD34="Preventivo",AF34="Automático"),"50%",IF(AND(AD34="Preventivo",AF34="Manual"),"40%",IF(AND(AD34="Detectivo",AF34="Automático"),"40%",IF(AND(AD34="Detectivo",AF34="Manual"),"30%",IF(AND(AD34="Correctivo",AF34="Automático"),"35%",IF(AND(AD34="Correctivo",AF34="Manual"),"25%",""))))))</f>
        <v>25%</v>
      </c>
      <c r="AH34" s="871" t="s">
        <v>174</v>
      </c>
      <c r="AI34" s="871" t="s">
        <v>175</v>
      </c>
      <c r="AJ34" s="871" t="s">
        <v>176</v>
      </c>
      <c r="AK34" s="291">
        <v>0.2</v>
      </c>
      <c r="AL34" s="291">
        <f t="shared" si="5"/>
        <v>0.2</v>
      </c>
      <c r="AM34" s="292" t="str">
        <f t="shared" si="4"/>
        <v>Muy Baja</v>
      </c>
      <c r="AN34" s="293">
        <f>IF(AE34='[8]FORMULAS '!$G$60,S34-(S34*AG34),S34)</f>
        <v>0.44999999999999996</v>
      </c>
      <c r="AO34" s="872">
        <f>+AN34</f>
        <v>0.44999999999999996</v>
      </c>
      <c r="AP34" s="873" t="s">
        <v>251</v>
      </c>
      <c r="AQ34" s="874" t="s">
        <v>204</v>
      </c>
      <c r="AR34" s="874" t="s">
        <v>213</v>
      </c>
      <c r="AS34" s="875" t="s">
        <v>638</v>
      </c>
      <c r="AT34" s="286" t="s">
        <v>560</v>
      </c>
      <c r="AU34" s="314" t="s">
        <v>510</v>
      </c>
      <c r="AV34" s="314" t="s">
        <v>511</v>
      </c>
      <c r="AW34" s="323" t="s">
        <v>639</v>
      </c>
      <c r="AX34" s="836"/>
    </row>
    <row r="35" spans="1:50" ht="409.6" customHeight="1" thickTop="1" thickBot="1">
      <c r="A35" s="182"/>
      <c r="B35" s="1996"/>
      <c r="C35" s="821" t="s">
        <v>283</v>
      </c>
      <c r="D35" s="821">
        <v>7</v>
      </c>
      <c r="E35" s="822" t="s">
        <v>284</v>
      </c>
      <c r="F35" s="822" t="s">
        <v>640</v>
      </c>
      <c r="G35" s="822" t="s">
        <v>641</v>
      </c>
      <c r="H35" s="288" t="s">
        <v>157</v>
      </c>
      <c r="I35" s="271">
        <v>1</v>
      </c>
      <c r="J35" s="823" t="s">
        <v>243</v>
      </c>
      <c r="K35" s="824">
        <f>+IF(J35="","",IF(J35=$C$81,$D$81,IF(J35=$C$82,$D$82,IF(J35=$C$83,$D$83, IF(J35=$C$84,$D$84,IF(J35=$C$85,$D$85))))))</f>
        <v>0.2</v>
      </c>
      <c r="L35" s="863" t="str">
        <f>+IF(J35="","",IF(J35=$C$81,$B$81,IF(J35=$C$82,$B$82,IF(J35=$C$83,$B$83, IF(J35=$C$84,$B$84,IF(J35=$C$85,$B$85))))))</f>
        <v>Muy Baja</v>
      </c>
      <c r="M35" s="288" t="s">
        <v>252</v>
      </c>
      <c r="N35" s="826">
        <f>+IF(M35="","",IF(M35="N/A","",IF(OR(M35=$M$81,M35=$N$81),$L$81,IF(OR(M35=$M$82,M35=$N$82),$L$82,IF(OR(M35=$M$83,M35=$N$83),$L$83,IF(OR(M35=$M$84,M35=$N$84),$L$84,IF(OR(M35=$M$85,M35=$N$85),$L$85)))))))</f>
        <v>0.6</v>
      </c>
      <c r="O35" s="864" t="str">
        <f>+IF(M35="","",IF(M35="N/A","",IF(OR(M35=$M$81,M35=$N$81),$K$81,IF(OR(M35=$M$82,M35=$N$82),$K$82,IF(OR(M35=$M$83,M35=$N$83),$K$83,IF(OR(M35=$M$84,M35=$N$84),$K$84,IF(OR(M35=$M$85,M35=$N$85),$K$85)))))))</f>
        <v xml:space="preserve">Moderado </v>
      </c>
      <c r="P35" s="865" t="s">
        <v>161</v>
      </c>
      <c r="Q35" s="866">
        <f>+IF(P35="","",IF(P35="N/A","",IF(OR(P35=$M$81,P35=$N$81),$L$81,IF(OR(P35=$M$81,P35=$N$81),$L$81,IF(OR(P35=$M$82,P35=$N$82),$L$82,IF(OR(P35=$M$83,P35=$N$83),$L$83,IF(OR(P35=$M$84,P35=$N$84),$L$84,(IF(OR(P35=$M$85,P35=$N$85),$L$85)))))))))</f>
        <v>0.4</v>
      </c>
      <c r="R35" s="867" t="str">
        <f>+IF(P35="","",IF(P35="N/A","",IF(OR(P35=$M$81,P35=$N$81),$K$81,IF(OR(P35=$M$82,P35=$N$82),$K$82,IF(OR(P35=$M$83,P35=$N$83),$K$83,IF(OR(P35=$M$84,P35=$N$84),$K$84,IF(OR(P35=$M$85,P35=$N$85),$K$85)))))))</f>
        <v>Menor</v>
      </c>
      <c r="S35" s="824">
        <v>0.6</v>
      </c>
      <c r="T35" s="827" t="s">
        <v>251</v>
      </c>
      <c r="U35" s="828" t="s">
        <v>204</v>
      </c>
      <c r="V35" s="290">
        <v>1</v>
      </c>
      <c r="W35" s="286" t="s">
        <v>503</v>
      </c>
      <c r="X35" s="286" t="s">
        <v>560</v>
      </c>
      <c r="Y35" s="868" t="s">
        <v>605</v>
      </c>
      <c r="Z35" s="876" t="s">
        <v>642</v>
      </c>
      <c r="AA35" s="289" t="s">
        <v>643</v>
      </c>
      <c r="AB35" s="289" t="s">
        <v>644</v>
      </c>
      <c r="AC35" s="877" t="s">
        <v>645</v>
      </c>
      <c r="AD35" s="871" t="s">
        <v>305</v>
      </c>
      <c r="AE35" s="871" t="s">
        <v>262</v>
      </c>
      <c r="AF35" s="871" t="s">
        <v>173</v>
      </c>
      <c r="AG35" s="871" t="s">
        <v>646</v>
      </c>
      <c r="AH35" s="871" t="s">
        <v>174</v>
      </c>
      <c r="AI35" s="871" t="s">
        <v>175</v>
      </c>
      <c r="AJ35" s="871" t="s">
        <v>176</v>
      </c>
      <c r="AK35" s="291">
        <v>0.2</v>
      </c>
      <c r="AL35" s="291">
        <f t="shared" si="5"/>
        <v>0.2</v>
      </c>
      <c r="AM35" s="292" t="str">
        <f t="shared" si="4"/>
        <v>Muy Baja</v>
      </c>
      <c r="AN35" s="835">
        <v>0.45</v>
      </c>
      <c r="AO35" s="872">
        <f>+AN35</f>
        <v>0.45</v>
      </c>
      <c r="AP35" s="873" t="s">
        <v>251</v>
      </c>
      <c r="AQ35" s="874" t="s">
        <v>204</v>
      </c>
      <c r="AR35" s="874" t="s">
        <v>213</v>
      </c>
      <c r="AS35" s="314" t="s">
        <v>647</v>
      </c>
      <c r="AT35" s="286" t="s">
        <v>560</v>
      </c>
      <c r="AU35" s="314" t="s">
        <v>510</v>
      </c>
      <c r="AV35" s="314" t="s">
        <v>511</v>
      </c>
      <c r="AW35" s="323" t="s">
        <v>648</v>
      </c>
      <c r="AX35" s="836"/>
    </row>
    <row r="36" spans="1:50" ht="408.75" customHeight="1" thickTop="1" thickBot="1">
      <c r="A36" s="182"/>
      <c r="B36" s="1996"/>
      <c r="C36" s="1872" t="s">
        <v>153</v>
      </c>
      <c r="D36" s="1841">
        <v>8</v>
      </c>
      <c r="E36" s="1844" t="s">
        <v>649</v>
      </c>
      <c r="F36" s="1844" t="s">
        <v>650</v>
      </c>
      <c r="G36" s="1844" t="s">
        <v>651</v>
      </c>
      <c r="H36" s="1841" t="s">
        <v>157</v>
      </c>
      <c r="I36" s="1847">
        <v>365</v>
      </c>
      <c r="J36" s="1801" t="s">
        <v>250</v>
      </c>
      <c r="K36" s="1865">
        <f>+IF(J36="","",IF(J36=$C$81,$D$81,IF(J36=$C$82,$D$82,IF(J36=$C$83,$D$83, IF(J36=$C$84,$D$84,IF(J36=$C$85,$D$85))))))</f>
        <v>0.6</v>
      </c>
      <c r="L36" s="1868" t="str">
        <f>+IF(J36="","",IF(J36=$C$81,$B$81,IF(J36=$C$82,$B$82,IF(J36=$C$83,$B$83, IF(J36=$C$84,$B$84,IF(J36=$C$85,$B$85))))))</f>
        <v>Media</v>
      </c>
      <c r="M36" s="1841" t="s">
        <v>160</v>
      </c>
      <c r="N36" s="1878"/>
      <c r="O36" s="1899"/>
      <c r="P36" s="1841" t="s">
        <v>161</v>
      </c>
      <c r="Q36" s="1878">
        <f>+IF(P36="","",IF(P36="N/A","",IF(OR(P36=$M$81,P36=$N$81),$L$81,IF(OR(P36=$M$81,P36=$N$81),$L$81,IF(OR(P36=$M$82,P36=$N$82),$L$82,IF(OR(P36=$M$83,P36=$N$83),$L$83,IF(OR(P36=$M$84,P36=$N$84),$L$84,(IF(OR(P36=$M$85,P36=$N$85),$L$85)))))))))</f>
        <v>0.4</v>
      </c>
      <c r="R36" s="1881" t="str">
        <f>+IF(P36="","",IF(P36="N/A","",IF(OR(P36=$M$81,P36=$N$81),$K$81,IF(OR(P36=$M$82,P36=$N$82),$K$82,IF(OR(P36=$M$83,P36=$N$83),$K$83,IF(OR(P36=$M$84,P36=$N$84),$K$84,IF(OR(P36=$M$85,P36=$N$85),$K$85)))))))</f>
        <v>Menor</v>
      </c>
      <c r="S36" s="1865">
        <v>0.4</v>
      </c>
      <c r="T36" s="1917" t="s">
        <v>163</v>
      </c>
      <c r="U36" s="1919" t="s">
        <v>204</v>
      </c>
      <c r="V36" s="261">
        <v>1</v>
      </c>
      <c r="W36" s="1887" t="s">
        <v>503</v>
      </c>
      <c r="X36" s="301" t="s">
        <v>652</v>
      </c>
      <c r="Y36" s="301" t="s">
        <v>605</v>
      </c>
      <c r="Z36" s="301" t="s">
        <v>653</v>
      </c>
      <c r="AA36" s="254" t="s">
        <v>654</v>
      </c>
      <c r="AB36" s="878" t="s">
        <v>655</v>
      </c>
      <c r="AC36" s="285" t="s">
        <v>656</v>
      </c>
      <c r="AD36" s="335" t="s">
        <v>172</v>
      </c>
      <c r="AE36" s="237" t="str">
        <f>IF(OR(AD36="Preventivo",AD36="Detectivo"),"Probabilidad",IF(AD36="Correctivo","Impacto",""))</f>
        <v>Probabilidad</v>
      </c>
      <c r="AF36" s="237" t="s">
        <v>173</v>
      </c>
      <c r="AG36" s="237" t="str">
        <f>IF(AND(AD36="Preventivo",AF36="Automático"),"50%",IF(AND(AD36="Preventivo",AF36="Manual"),"40%",IF(AND(AD36="Detectivo",AF36="Automático"),"40%",IF(AND(AD36="Detectivo",AF36="Manual"),"30%",IF(AND(AD36="Correctivo",AF36="Automático"),"35%",IF(AND(AD36="Correctivo",AF36="Manual"),"25%",""))))))</f>
        <v>30%</v>
      </c>
      <c r="AH36" s="237" t="s">
        <v>174</v>
      </c>
      <c r="AI36" s="237" t="s">
        <v>175</v>
      </c>
      <c r="AJ36" s="237" t="s">
        <v>176</v>
      </c>
      <c r="AK36" s="325">
        <f>IFERROR(IF(AE36="Probabilidad",(K36-(+K36*AG36)),IF(AE36="Impacto",KK36,"")),"")</f>
        <v>0.42</v>
      </c>
      <c r="AL36" s="325">
        <f t="shared" si="5"/>
        <v>0.42</v>
      </c>
      <c r="AM36" s="859" t="str">
        <f t="shared" si="4"/>
        <v>Media</v>
      </c>
      <c r="AN36" s="835">
        <v>0.4</v>
      </c>
      <c r="AO36" s="879">
        <f>+AN36</f>
        <v>0.4</v>
      </c>
      <c r="AP36" s="880" t="s">
        <v>163</v>
      </c>
      <c r="AQ36" s="296" t="s">
        <v>204</v>
      </c>
      <c r="AR36" s="1884" t="s">
        <v>213</v>
      </c>
      <c r="AS36" s="1887" t="s">
        <v>657</v>
      </c>
      <c r="AT36" s="1887" t="s">
        <v>652</v>
      </c>
      <c r="AU36" s="1887" t="s">
        <v>510</v>
      </c>
      <c r="AV36" s="1887" t="s">
        <v>511</v>
      </c>
      <c r="AW36" s="1902" t="s">
        <v>658</v>
      </c>
      <c r="AX36" s="881"/>
    </row>
    <row r="37" spans="1:50" ht="408.75" customHeight="1" thickTop="1" thickBot="1">
      <c r="A37" s="182"/>
      <c r="B37" s="1996"/>
      <c r="C37" s="1874"/>
      <c r="D37" s="1843"/>
      <c r="E37" s="1846"/>
      <c r="F37" s="1846"/>
      <c r="G37" s="1846"/>
      <c r="H37" s="1843"/>
      <c r="I37" s="1849"/>
      <c r="J37" s="1803"/>
      <c r="K37" s="1867"/>
      <c r="L37" s="1870"/>
      <c r="M37" s="1843"/>
      <c r="N37" s="1880"/>
      <c r="O37" s="1921"/>
      <c r="P37" s="1843"/>
      <c r="Q37" s="1880"/>
      <c r="R37" s="1883"/>
      <c r="S37" s="1867"/>
      <c r="T37" s="1918"/>
      <c r="U37" s="1920"/>
      <c r="V37" s="271">
        <v>2</v>
      </c>
      <c r="W37" s="1889"/>
      <c r="X37" s="345" t="s">
        <v>652</v>
      </c>
      <c r="Y37" s="345" t="s">
        <v>659</v>
      </c>
      <c r="Z37" s="345" t="s">
        <v>660</v>
      </c>
      <c r="AA37" s="250" t="s">
        <v>661</v>
      </c>
      <c r="AB37" s="250" t="s">
        <v>662</v>
      </c>
      <c r="AC37" s="250" t="s">
        <v>663</v>
      </c>
      <c r="AD37" s="348" t="s">
        <v>305</v>
      </c>
      <c r="AE37" s="348" t="s">
        <v>262</v>
      </c>
      <c r="AF37" s="348" t="s">
        <v>173</v>
      </c>
      <c r="AG37" s="348" t="s">
        <v>646</v>
      </c>
      <c r="AH37" s="348" t="s">
        <v>174</v>
      </c>
      <c r="AI37" s="348" t="s">
        <v>175</v>
      </c>
      <c r="AJ37" s="348" t="s">
        <v>176</v>
      </c>
      <c r="AK37" s="315">
        <v>0.42</v>
      </c>
      <c r="AL37" s="315">
        <f t="shared" si="5"/>
        <v>0.42</v>
      </c>
      <c r="AM37" s="817" t="str">
        <f t="shared" si="4"/>
        <v>Media</v>
      </c>
      <c r="AN37" s="812">
        <v>0.3</v>
      </c>
      <c r="AO37" s="812">
        <v>0.3</v>
      </c>
      <c r="AP37" s="882" t="s">
        <v>163</v>
      </c>
      <c r="AQ37" s="809" t="s">
        <v>204</v>
      </c>
      <c r="AR37" s="1886"/>
      <c r="AS37" s="1889"/>
      <c r="AT37" s="1889"/>
      <c r="AU37" s="1889"/>
      <c r="AV37" s="1889"/>
      <c r="AW37" s="1904"/>
      <c r="AX37" s="836"/>
    </row>
    <row r="38" spans="1:50" ht="301.5" customHeight="1" thickTop="1">
      <c r="A38" s="182"/>
      <c r="B38" s="1996"/>
      <c r="C38" s="1873" t="s">
        <v>153</v>
      </c>
      <c r="D38" s="1842">
        <v>9</v>
      </c>
      <c r="E38" s="1842" t="s">
        <v>154</v>
      </c>
      <c r="F38" s="1922" t="s">
        <v>664</v>
      </c>
      <c r="G38" s="1845" t="s">
        <v>665</v>
      </c>
      <c r="H38" s="1842" t="s">
        <v>157</v>
      </c>
      <c r="I38" s="1848">
        <v>12</v>
      </c>
      <c r="J38" s="1802" t="s">
        <v>158</v>
      </c>
      <c r="K38" s="1866">
        <f>+IF(J38="","",IF(J38=$C$81,$D$81,IF(J38=$C$82,$D$82,IF(J38=$C$83,$D$83, IF(J38=$C$84,$D$84,IF(J38=$C$85,$D$85))))))</f>
        <v>0.4</v>
      </c>
      <c r="L38" s="1869" t="str">
        <f>+IF(J38="","",IF(J38=$C$81,$B$81,IF(J38=$C$82,$B$82,IF(J38=$C$83,$B$83, IF(J38=$C$84,$B$84,IF(J38=$C$85,$B$85))))))</f>
        <v>Baja</v>
      </c>
      <c r="M38" s="1842" t="s">
        <v>260</v>
      </c>
      <c r="N38" s="1879">
        <f>+IF(M38="","",IF(M38="N/A","",IF(OR(M38=$M$81,M38=$N$81),$L$81,IF(OR(M38=$M$82,M38=$N$82),$L$82,IF(OR(M38=$M$83,M38=$N$83),$L$83,IF(OR(M38=$M$84,M38=$N$84),$L$84,IF(OR(M38=$M$85,M38=$N$85),$L$85)))))))</f>
        <v>1</v>
      </c>
      <c r="O38" s="1882" t="str">
        <f>+IF(M38="","",IF(M38="N/A","",IF(OR(M38=$M$81,M38=$N$81),$K$81,IF(OR(M38=$M$82,M38=$N$82),$K$82,IF(OR(M38=$M$83,M38=$N$83),$K$83,IF(OR(M38=$M$84,M38=$N$84),$K$84,IF(OR(M38=$M$85,M38=$N$85),$K$85)))))))</f>
        <v>Catastrófico</v>
      </c>
      <c r="P38" s="1842" t="s">
        <v>256</v>
      </c>
      <c r="Q38" s="1879">
        <f>+IF(P38="","",IF(P38="N/A","",IF(OR(P38=$M$81,P38=$N$81),$L$81,IF(OR(P38=$M$81,P38=$N$81),$L$81,IF(OR(P38=$M$82,P38=$N$82),$L$82,IF(OR(P38=$M$83,P38=$N$83),$L$83,IF(OR(P38=$M$84,P38=$N$84),$L$84,(IF(OR(P38=$M$85,P38=$N$85),$L$85)))))))))</f>
        <v>0.8</v>
      </c>
      <c r="R38" s="1882" t="str">
        <f>+IF(P38="","",IF(P38="N/A","",IF(OR(P38=$M$81,P38=$N$81),$K$81,IF(OR(P38=$M$82,P38=$N$82),$K$82,IF(OR(P38=$M$83,P38=$N$83),$K$83,IF(OR(P38=$M$84,P38=$N$84),$K$84,IF(OR(P38=$M$85,P38=$N$85),$K$85)))))))</f>
        <v xml:space="preserve">Mayor </v>
      </c>
      <c r="S38" s="1866">
        <f>+IF(N38="",Q38,IF(Q38="",N38,IF(N38&gt;Q38,N38,Q38)))</f>
        <v>1</v>
      </c>
      <c r="T38" s="1882" t="str">
        <f>+IF(S38="","",IF(S38=$L$81,$K$81,IF(S38=$L$82,$K$82,IF(S38=$L$83,$K$83,IF(S38=$L$84,$K$84,IF(S38=$L$85,$K$85))))))</f>
        <v>Catastrófico</v>
      </c>
      <c r="U38" s="1885" t="str">
        <f>IFERROR(IF(OR(AND(L38="Muy Baja",T38="Leve"),AND(L38="Muy Baja",T38="Menor"),AND(L38="Baja",T38="Leve")),"BAJO",IF(OR(AND(L38="Muy baja",T38="Moderado"),AND(L38="Baja",T38="Menor"),AND(L38="Baja",T38="Moderado"),AND(L38="Media",T38="Leve"),AND(L38="Media",T38="Menor"),AND(L38="Media",T38="Moderado"),AND(L38="Alta",T38="Leve"),AND(L38="Alta",T38="Menor")),"MODERADO",IF(OR(AND(L38="Muy Baja",T38="Mayor"),AND(L38="Baja",T38="Mayor"),AND(L38="Media",T38="Mayor"),AND(L38="Alta",T38="Moderado"),AND(L38="Alta",T38="Mayor"),AND(L38="Muy Alta",T38="Leve"),AND(L38="Muy Alta",T38="Menor"),AND(L38="Muy Alta",T38="Moderado"),AND(L38="Muy Alta",T38="Mayor")),"ALTO",IF(OR(AND(L38="Muy Baja",T38="Catastrófico"),AND(L38="Baja",T38="Catastrófico"),AND(L38="Media",T38="Catastrófico"),AND(L38="Alta",T38="Catastrófico"),AND(L38="Muy Alta",T38="Catastrófico")),"EXTREMO","")))),"")</f>
        <v>EXTREMO</v>
      </c>
      <c r="V38" s="225">
        <v>1</v>
      </c>
      <c r="W38" s="1887" t="s">
        <v>666</v>
      </c>
      <c r="X38" s="1842" t="s">
        <v>667</v>
      </c>
      <c r="Y38" s="274" t="s">
        <v>431</v>
      </c>
      <c r="Z38" s="229" t="s">
        <v>668</v>
      </c>
      <c r="AA38" s="324" t="s">
        <v>669</v>
      </c>
      <c r="AB38" s="324" t="s">
        <v>670</v>
      </c>
      <c r="AC38" s="246" t="s">
        <v>671</v>
      </c>
      <c r="AD38" s="225" t="s">
        <v>172</v>
      </c>
      <c r="AE38" s="225" t="str">
        <f>IF(OR(AD38="Preventivo",AD38="Detectivo"),"Probabilidad",IF(AD38="Correctivo","Impacto",""))</f>
        <v>Probabilidad</v>
      </c>
      <c r="AF38" s="225" t="s">
        <v>173</v>
      </c>
      <c r="AG38" s="225" t="str">
        <f>IF(AND(AD38="Preventivo",AF38="Automático"),"50%",IF(AND(AD38="Preventivo",AF38="Manual"),"40%",IF(AND(AD38="Detectivo",AF38="Automático"),"40%",IF(AND(AD38="Detectivo",AF38="Manual"),"30%",IF(AND(AD38="Correctivo",AF38="Automático"),"35%",IF(AND(AD38="Correctivo",AF38="Manual"),"25%",""))))))</f>
        <v>30%</v>
      </c>
      <c r="AH38" s="225" t="s">
        <v>174</v>
      </c>
      <c r="AI38" s="225" t="s">
        <v>175</v>
      </c>
      <c r="AJ38" s="225" t="s">
        <v>176</v>
      </c>
      <c r="AK38" s="232">
        <f>IFERROR(IF(AE38="Probabilidad",(K38-(+K38*AG38)),IF(AE38="Impacto",#REF!,"")),"")</f>
        <v>0.28000000000000003</v>
      </c>
      <c r="AL38" s="232">
        <f t="shared" si="5"/>
        <v>0.28000000000000003</v>
      </c>
      <c r="AM38" s="838" t="str">
        <f t="shared" si="4"/>
        <v>Baja</v>
      </c>
      <c r="AN38" s="234">
        <f>IF(AE38='[8]FORMULAS '!$G$60,S38-(S38*AG38),S38)</f>
        <v>1</v>
      </c>
      <c r="AO38" s="234">
        <f>+AN38</f>
        <v>1</v>
      </c>
      <c r="AP38" s="883" t="str">
        <f>+IF(AN38="","",IF(AN38=$L$81,$K$81,IF(AN38=$L$82,$K$82,IF(AN38=$L$83,$K$83,IF(AN38=$L$84,$K$84,IF(AN38=$L$85,$K$85))))))</f>
        <v>Catastrófico</v>
      </c>
      <c r="AQ38" s="285" t="str">
        <f>IFERROR(IF(OR(AND(AM38="Muy Baja",AP38="Leve"),AND(AM38="Muy Baja",AP38="Menor"),AND(AM38="Baja",AP38="Leve")),"Bajo",IF(OR(AND(AM38="Muy baja",AP38="Moderado"),AND(AM38="Baja",AP38="Menor"),AND(AM38="Baja",AP38="Moderado"),AND(AM38="Media",AP38="Leve"),AND(AM38="Media",AP38="Menor"),AND(AM38="Media",AP38="Moderado"),AND(AM38="Alta",AP38="Leve"),AND(AM38="Alta",AP38="Menor")),"Moderado",IF(OR(AND(AM38="Muy Baja",AP38="Mayor"),AND(AM38="Baja",AP38="Mayor"),AND(AM38="Media",AP38="Mayor"),AND(AM38="Alta",AP38="Moderado"),AND(AM38="Alta",AP38="Mayor"),AND(AM38="Muy Alta",AP38="Leve"),AND(AM38="Muy Alta",AP38="Menor"),AND(AM38="Muy Alta",AP38="Moderado"),AND(AM38="Muy Alta",AP38="Mayor")),"Alto",IF(OR(AND(AM38="Muy Baja",AP38="Catastrófico"),AND(AM38="Baja",AP38="Catastrófico"),AND(AM38="Media",AP38="Catastrófico"),AND(AM38="Alta",AP38="Catastrófico"),AND(AM38="Muy Alta",AP38="Catastrófico")),"Extremo","")))),"")</f>
        <v>Extremo</v>
      </c>
      <c r="AR38" s="1885" t="s">
        <v>213</v>
      </c>
      <c r="AS38" s="1891" t="s">
        <v>672</v>
      </c>
      <c r="AT38" s="1891" t="s">
        <v>527</v>
      </c>
      <c r="AU38" s="1891" t="s">
        <v>510</v>
      </c>
      <c r="AV38" s="1891" t="s">
        <v>673</v>
      </c>
      <c r="AW38" s="1903" t="s">
        <v>674</v>
      </c>
      <c r="AX38" s="836"/>
    </row>
    <row r="39" spans="1:50" ht="409.5" customHeight="1" thickBot="1">
      <c r="A39" s="182"/>
      <c r="B39" s="1997"/>
      <c r="C39" s="1874"/>
      <c r="D39" s="1843"/>
      <c r="E39" s="1843"/>
      <c r="F39" s="1923"/>
      <c r="G39" s="1846"/>
      <c r="H39" s="1843"/>
      <c r="I39" s="1849"/>
      <c r="J39" s="1803"/>
      <c r="K39" s="1867"/>
      <c r="L39" s="1870"/>
      <c r="M39" s="1843"/>
      <c r="N39" s="1880"/>
      <c r="O39" s="1883"/>
      <c r="P39" s="1843"/>
      <c r="Q39" s="1880"/>
      <c r="R39" s="1883"/>
      <c r="S39" s="1867"/>
      <c r="T39" s="1883"/>
      <c r="U39" s="1886"/>
      <c r="V39" s="271">
        <v>2</v>
      </c>
      <c r="W39" s="1889"/>
      <c r="X39" s="1843"/>
      <c r="Y39" s="269" t="s">
        <v>431</v>
      </c>
      <c r="Z39" s="313" t="s">
        <v>675</v>
      </c>
      <c r="AA39" s="314" t="s">
        <v>676</v>
      </c>
      <c r="AB39" s="314" t="s">
        <v>677</v>
      </c>
      <c r="AC39" s="250" t="s">
        <v>678</v>
      </c>
      <c r="AD39" s="271" t="s">
        <v>172</v>
      </c>
      <c r="AE39" s="271" t="str">
        <f>IF(OR(AD39="Preventivo",AD39="Detectivo"),"Probabilidad",IF(AD39="Correctivo","Impacto",""))</f>
        <v>Probabilidad</v>
      </c>
      <c r="AF39" s="271" t="s">
        <v>173</v>
      </c>
      <c r="AG39" s="271" t="str">
        <f>IF(AND(AD39="Preventivo",AF39="Automático"),"50%",IF(AND(AD39="Preventivo",AF39="Manual"),"40%",IF(AND(AD39="Detectivo",AF39="Automático"),"40%",IF(AND(AD39="Detectivo",AF39="Manual"),"30%",IF(AND(AD39="Correctivo",AF39="Automático"),"35%",IF(AND(AD39="Correctivo",AF39="Manual"),"25%",""))))))</f>
        <v>30%</v>
      </c>
      <c r="AH39" s="271" t="s">
        <v>174</v>
      </c>
      <c r="AI39" s="271" t="s">
        <v>175</v>
      </c>
      <c r="AJ39" s="271" t="s">
        <v>176</v>
      </c>
      <c r="AK39" s="315">
        <v>0.2</v>
      </c>
      <c r="AL39" s="316">
        <f t="shared" si="5"/>
        <v>0.2</v>
      </c>
      <c r="AM39" s="830" t="str">
        <f t="shared" si="4"/>
        <v>Muy Baja</v>
      </c>
      <c r="AN39" s="831">
        <f>IF(AE39='[8]FORMULAS '!$G$60,S38-(S38*AG39),S38)</f>
        <v>1</v>
      </c>
      <c r="AO39" s="812">
        <f>+AN39</f>
        <v>1</v>
      </c>
      <c r="AP39" s="884" t="str">
        <f>+IF(AN39="","",IF(AN39=$L$81,$K$81,IF(AN39=$L$82,$K$82,IF(AN39=$L$83,$K$83,IF(AN39=$L$84,$K$84,IF(AN39=$L$85,$K$85))))))</f>
        <v>Catastrófico</v>
      </c>
      <c r="AQ39" s="820" t="str">
        <f>IFERROR(IF(OR(AND(AM39="Muy Baja",AP39="Leve"),AND(AM39="Muy Baja",AP39="Menor"),AND(AM39="Baja",AP39="Leve")),"Bajo",IF(OR(AND(AM39="Muy baja",AP39="Moderado"),AND(AM39="Baja",AP39="Menor"),AND(AM39="Baja",AP39="Moderado"),AND(AM39="Media",AP39="Leve"),AND(AM39="Media",AP39="Menor"),AND(AM39="Media",AP39="Moderado"),AND(AM39="Alta",AP39="Leve"),AND(AM39="Alta",AP39="Menor")),"Moderado",IF(OR(AND(AM39="Muy Baja",AP39="Mayor"),AND(AM39="Baja",AP39="Mayor"),AND(AM39="Media",AP39="Mayor"),AND(AM39="Alta",AP39="Moderado"),AND(AM39="Alta",AP39="Mayor"),AND(AM39="Muy Alta",AP39="Leve"),AND(AM39="Muy Alta",AP39="Menor"),AND(AM39="Muy Alta",AP39="Moderado"),AND(AM39="Muy Alta",AP39="Mayor")),"Alto",IF(OR(AND(AM39="Muy Baja",AP39="Catastrófico"),AND(AM39="Baja",AP39="Catastrófico"),AND(AM39="Media",AP39="Catastrófico"),AND(AM39="Alta",AP39="Catastrófico"),AND(AM39="Muy Alta",AP39="Catastrófico")),"Extremo","")))),"")</f>
        <v>Extremo</v>
      </c>
      <c r="AR39" s="1886"/>
      <c r="AS39" s="1892"/>
      <c r="AT39" s="1892"/>
      <c r="AU39" s="1892"/>
      <c r="AV39" s="1892"/>
      <c r="AW39" s="1904"/>
      <c r="AX39" s="836"/>
    </row>
    <row r="40" spans="1:50" s="885" customFormat="1" ht="79.5" customHeight="1" thickBot="1">
      <c r="B40" s="886"/>
      <c r="C40" s="887"/>
      <c r="D40" s="888"/>
      <c r="E40" s="888"/>
      <c r="F40" s="889"/>
      <c r="G40" s="889"/>
      <c r="H40" s="888"/>
      <c r="I40" s="890"/>
      <c r="J40" s="891"/>
      <c r="K40" s="892"/>
      <c r="L40" s="890"/>
      <c r="M40" s="888"/>
      <c r="N40" s="892"/>
      <c r="O40" s="890"/>
      <c r="P40" s="888"/>
      <c r="Q40" s="892"/>
      <c r="R40" s="890"/>
      <c r="S40" s="892"/>
      <c r="T40" s="890"/>
      <c r="U40" s="893"/>
      <c r="V40" s="890"/>
      <c r="W40" s="888"/>
      <c r="X40" s="888"/>
      <c r="Y40" s="890"/>
      <c r="Z40" s="889"/>
      <c r="AA40" s="888"/>
      <c r="AB40" s="888"/>
      <c r="AC40" s="889"/>
      <c r="AD40" s="890"/>
      <c r="AE40" s="890"/>
      <c r="AF40" s="890"/>
      <c r="AG40" s="890"/>
      <c r="AH40" s="890"/>
      <c r="AI40" s="890"/>
      <c r="AJ40" s="890"/>
      <c r="AK40" s="894"/>
      <c r="AL40" s="894"/>
      <c r="AM40" s="893"/>
      <c r="AN40" s="895"/>
      <c r="AO40" s="895"/>
      <c r="AP40" s="896"/>
      <c r="AQ40" s="893"/>
      <c r="AR40" s="893"/>
      <c r="AS40" s="897"/>
      <c r="AT40" s="897"/>
      <c r="AU40" s="897"/>
      <c r="AV40" s="897"/>
      <c r="AW40" s="898"/>
      <c r="AX40" s="899"/>
    </row>
    <row r="41" spans="1:50" s="182" customFormat="1" ht="319.5" customHeight="1">
      <c r="B41" s="1932" t="s">
        <v>500</v>
      </c>
      <c r="C41" s="1930" t="s">
        <v>153</v>
      </c>
      <c r="D41" s="1930">
        <v>1</v>
      </c>
      <c r="E41" s="1933" t="s">
        <v>154</v>
      </c>
      <c r="F41" s="1935" t="s">
        <v>679</v>
      </c>
      <c r="G41" s="1933" t="s">
        <v>680</v>
      </c>
      <c r="H41" s="1930" t="s">
        <v>157</v>
      </c>
      <c r="I41" s="1953">
        <v>5000</v>
      </c>
      <c r="J41" s="1924" t="s">
        <v>201</v>
      </c>
      <c r="K41" s="1926">
        <v>0.8</v>
      </c>
      <c r="L41" s="1928" t="s">
        <v>253</v>
      </c>
      <c r="M41" s="1930" t="s">
        <v>160</v>
      </c>
      <c r="N41" s="1947"/>
      <c r="O41" s="1949"/>
      <c r="P41" s="1930" t="s">
        <v>203</v>
      </c>
      <c r="Q41" s="1947">
        <v>0.8</v>
      </c>
      <c r="R41" s="1951" t="s">
        <v>254</v>
      </c>
      <c r="S41" s="1926">
        <v>0.8</v>
      </c>
      <c r="T41" s="1941" t="s">
        <v>254</v>
      </c>
      <c r="U41" s="1943" t="s">
        <v>265</v>
      </c>
      <c r="V41" s="245">
        <v>1</v>
      </c>
      <c r="W41" s="1945" t="s">
        <v>681</v>
      </c>
      <c r="X41" s="1945" t="s">
        <v>682</v>
      </c>
      <c r="Y41" s="1933" t="s">
        <v>683</v>
      </c>
      <c r="Z41" s="239" t="s">
        <v>684</v>
      </c>
      <c r="AA41" s="239" t="s">
        <v>685</v>
      </c>
      <c r="AB41" s="239" t="s">
        <v>686</v>
      </c>
      <c r="AC41" s="239" t="s">
        <v>687</v>
      </c>
      <c r="AD41" s="245" t="s">
        <v>198</v>
      </c>
      <c r="AE41" s="245" t="str">
        <f t="shared" ref="AE41:AE48" si="6">IF(OR(AD41="Preventivo",AD41="Detectivo"),"Probabilidad",IF(AD41="Correctivo","Impacto",""))</f>
        <v>Probabilidad</v>
      </c>
      <c r="AF41" s="331" t="s">
        <v>173</v>
      </c>
      <c r="AG41" s="331" t="str">
        <f>IF(AND(AD41="Preventivo",AF41="Automático"),"50%",IF(AND(AD41="Preventivo",AF41="Manual"),"40%",IF(AND(AD41="Detectivo",AF41="Automático"),"40%",IF(AND(AD41="Detectivo",AF41="Manual"),"30%",IF(AND(AD41="Correctivo",AF41="Automático"),"35%",IF(AND(AD41="Correctivo",AF41="Manual"),"25%",""))))))</f>
        <v>40%</v>
      </c>
      <c r="AH41" s="331" t="s">
        <v>174</v>
      </c>
      <c r="AI41" s="331" t="s">
        <v>175</v>
      </c>
      <c r="AJ41" s="331" t="s">
        <v>176</v>
      </c>
      <c r="AK41" s="247">
        <f>IFERROR(IF(AE41="Probabilidad",(K41-(+K41*AG41)),IF(AE41="Impacto",KK41,"")),"")</f>
        <v>0.48</v>
      </c>
      <c r="AL41" s="247">
        <f t="shared" ref="AL41:AL48" si="7">+AK41</f>
        <v>0.48</v>
      </c>
      <c r="AM41" s="806" t="str">
        <f>IFERROR(IF(AK41="","",IF(AK41&lt;=0.2,"Muy Baja",IF(AK41&lt;=0.4,"Baja",IF(AK41&lt;=0.6,"Media",IF(AK41&lt;=0.8,"Alta","Muy Alta"))))),"")</f>
        <v>Media</v>
      </c>
      <c r="AN41" s="242">
        <f>IF(AE41='[8]FORMULAS '!$G$60,S41-(S41*AG41),S41)</f>
        <v>0.8</v>
      </c>
      <c r="AO41" s="807">
        <f>+AN41</f>
        <v>0.8</v>
      </c>
      <c r="AP41" s="900" t="s">
        <v>254</v>
      </c>
      <c r="AQ41" s="244" t="s">
        <v>265</v>
      </c>
      <c r="AR41" s="1943" t="s">
        <v>213</v>
      </c>
      <c r="AS41" s="1937" t="s">
        <v>688</v>
      </c>
      <c r="AT41" s="1937" t="s">
        <v>689</v>
      </c>
      <c r="AU41" s="1937" t="s">
        <v>280</v>
      </c>
      <c r="AV41" s="1937" t="s">
        <v>673</v>
      </c>
      <c r="AW41" s="1939" t="s">
        <v>690</v>
      </c>
      <c r="AX41" s="901"/>
    </row>
    <row r="42" spans="1:50" s="182" customFormat="1" ht="409.5" customHeight="1">
      <c r="B42" s="1842"/>
      <c r="C42" s="1930"/>
      <c r="D42" s="1930"/>
      <c r="E42" s="1933"/>
      <c r="F42" s="1935"/>
      <c r="G42" s="1933"/>
      <c r="H42" s="1930"/>
      <c r="I42" s="1953"/>
      <c r="J42" s="1924"/>
      <c r="K42" s="1926"/>
      <c r="L42" s="1928"/>
      <c r="M42" s="1930"/>
      <c r="N42" s="1947"/>
      <c r="O42" s="1949"/>
      <c r="P42" s="1930"/>
      <c r="Q42" s="1947"/>
      <c r="R42" s="1951"/>
      <c r="S42" s="1926"/>
      <c r="T42" s="1941"/>
      <c r="U42" s="1943"/>
      <c r="V42" s="245">
        <v>2</v>
      </c>
      <c r="W42" s="1945"/>
      <c r="X42" s="1945"/>
      <c r="Y42" s="1933"/>
      <c r="Z42" s="239" t="s">
        <v>691</v>
      </c>
      <c r="AA42" s="336" t="s">
        <v>692</v>
      </c>
      <c r="AB42" s="336" t="s">
        <v>693</v>
      </c>
      <c r="AC42" s="239" t="s">
        <v>694</v>
      </c>
      <c r="AD42" s="245" t="s">
        <v>172</v>
      </c>
      <c r="AE42" s="245" t="str">
        <f t="shared" si="6"/>
        <v>Probabilidad</v>
      </c>
      <c r="AF42" s="331" t="s">
        <v>173</v>
      </c>
      <c r="AG42" s="331" t="str">
        <f t="shared" ref="AG42:AG48" si="8">IF(AND(AD42="Preventivo",AF42="Automático"),"50%",IF(AND(AD42="Preventivo",AF42="Manual"),"40%",IF(AND(AD42="Detectivo",AF42="Automático"),"40%",IF(AND(AD42="Detectivo",AF42="Manual"),"30%",IF(AND(AD42="Correctivo",AF42="Automático"),"35%",IF(AND(AD42="Correctivo",AF42="Manual"),"25%",""))))))</f>
        <v>30%</v>
      </c>
      <c r="AH42" s="331" t="s">
        <v>174</v>
      </c>
      <c r="AI42" s="331" t="s">
        <v>175</v>
      </c>
      <c r="AJ42" s="331" t="s">
        <v>176</v>
      </c>
      <c r="AK42" s="247">
        <v>0.34</v>
      </c>
      <c r="AL42" s="247">
        <f t="shared" si="7"/>
        <v>0.34</v>
      </c>
      <c r="AM42" s="806" t="str">
        <f t="shared" ref="AM42:AM48" si="9">IFERROR(IF(AK42="","",IF(AK42&lt;=0.2,"Muy Baja",IF(AK42&lt;=0.4,"Baja",IF(AK42&lt;=0.6,"Media",IF(AK42&lt;=0.8,"Alta","Muy Alta"))))),"")</f>
        <v>Baja</v>
      </c>
      <c r="AN42" s="242">
        <v>0.8</v>
      </c>
      <c r="AO42" s="807">
        <f t="shared" ref="AO42:AO48" si="10">+AN42</f>
        <v>0.8</v>
      </c>
      <c r="AP42" s="900" t="s">
        <v>254</v>
      </c>
      <c r="AQ42" s="809" t="s">
        <v>265</v>
      </c>
      <c r="AR42" s="1943"/>
      <c r="AS42" s="1937"/>
      <c r="AT42" s="1937"/>
      <c r="AU42" s="1937"/>
      <c r="AV42" s="1937"/>
      <c r="AW42" s="1939"/>
      <c r="AX42" s="901"/>
    </row>
    <row r="43" spans="1:50" s="182" customFormat="1" ht="409.5" customHeight="1">
      <c r="B43" s="1842"/>
      <c r="C43" s="1930"/>
      <c r="D43" s="1930"/>
      <c r="E43" s="1933"/>
      <c r="F43" s="1935"/>
      <c r="G43" s="1933"/>
      <c r="H43" s="1930"/>
      <c r="I43" s="1953"/>
      <c r="J43" s="1924"/>
      <c r="K43" s="1926"/>
      <c r="L43" s="1928"/>
      <c r="M43" s="1930"/>
      <c r="N43" s="1947"/>
      <c r="O43" s="1949"/>
      <c r="P43" s="1930"/>
      <c r="Q43" s="1947"/>
      <c r="R43" s="1951"/>
      <c r="S43" s="1926"/>
      <c r="T43" s="1941"/>
      <c r="U43" s="1943"/>
      <c r="V43" s="245">
        <v>3</v>
      </c>
      <c r="W43" s="1945"/>
      <c r="X43" s="1945"/>
      <c r="Y43" s="1933"/>
      <c r="Z43" s="239" t="s">
        <v>695</v>
      </c>
      <c r="AA43" s="336" t="s">
        <v>696</v>
      </c>
      <c r="AB43" s="336" t="s">
        <v>697</v>
      </c>
      <c r="AC43" s="239" t="s">
        <v>698</v>
      </c>
      <c r="AD43" s="245" t="s">
        <v>172</v>
      </c>
      <c r="AE43" s="245" t="str">
        <f t="shared" si="6"/>
        <v>Probabilidad</v>
      </c>
      <c r="AF43" s="331" t="s">
        <v>173</v>
      </c>
      <c r="AG43" s="331" t="str">
        <f t="shared" si="8"/>
        <v>30%</v>
      </c>
      <c r="AH43" s="331" t="s">
        <v>174</v>
      </c>
      <c r="AI43" s="331" t="s">
        <v>175</v>
      </c>
      <c r="AJ43" s="331" t="s">
        <v>176</v>
      </c>
      <c r="AK43" s="247">
        <v>0.24</v>
      </c>
      <c r="AL43" s="247">
        <f t="shared" si="7"/>
        <v>0.24</v>
      </c>
      <c r="AM43" s="806" t="str">
        <f t="shared" si="9"/>
        <v>Baja</v>
      </c>
      <c r="AN43" s="242">
        <v>0.8</v>
      </c>
      <c r="AO43" s="807">
        <f t="shared" si="10"/>
        <v>0.8</v>
      </c>
      <c r="AP43" s="900" t="s">
        <v>254</v>
      </c>
      <c r="AQ43" s="809" t="s">
        <v>265</v>
      </c>
      <c r="AR43" s="1943"/>
      <c r="AS43" s="1937"/>
      <c r="AT43" s="1937"/>
      <c r="AU43" s="1937"/>
      <c r="AV43" s="1937"/>
      <c r="AW43" s="1939"/>
      <c r="AX43" s="901"/>
    </row>
    <row r="44" spans="1:50" s="182" customFormat="1" ht="409.5" customHeight="1">
      <c r="B44" s="1842"/>
      <c r="C44" s="1930"/>
      <c r="D44" s="1930"/>
      <c r="E44" s="1933"/>
      <c r="F44" s="1935"/>
      <c r="G44" s="1933"/>
      <c r="H44" s="1930"/>
      <c r="I44" s="1953"/>
      <c r="J44" s="1924"/>
      <c r="K44" s="1926"/>
      <c r="L44" s="1928"/>
      <c r="M44" s="1930"/>
      <c r="N44" s="1947"/>
      <c r="O44" s="1949"/>
      <c r="P44" s="1930"/>
      <c r="Q44" s="1947"/>
      <c r="R44" s="1951"/>
      <c r="S44" s="1926"/>
      <c r="T44" s="1941"/>
      <c r="U44" s="1943"/>
      <c r="V44" s="245">
        <v>4</v>
      </c>
      <c r="W44" s="1945"/>
      <c r="X44" s="1945"/>
      <c r="Y44" s="1933"/>
      <c r="Z44" s="239" t="s">
        <v>699</v>
      </c>
      <c r="AA44" s="239" t="s">
        <v>700</v>
      </c>
      <c r="AB44" s="239" t="s">
        <v>701</v>
      </c>
      <c r="AC44" s="239" t="s">
        <v>702</v>
      </c>
      <c r="AD44" s="245" t="s">
        <v>703</v>
      </c>
      <c r="AE44" s="245" t="str">
        <f t="shared" si="6"/>
        <v>Probabilidad</v>
      </c>
      <c r="AF44" s="331" t="s">
        <v>173</v>
      </c>
      <c r="AG44" s="331" t="str">
        <f t="shared" si="8"/>
        <v>30%</v>
      </c>
      <c r="AH44" s="331" t="s">
        <v>174</v>
      </c>
      <c r="AI44" s="331" t="s">
        <v>175</v>
      </c>
      <c r="AJ44" s="331" t="s">
        <v>176</v>
      </c>
      <c r="AK44" s="247">
        <v>0.17</v>
      </c>
      <c r="AL44" s="247">
        <f t="shared" si="7"/>
        <v>0.17</v>
      </c>
      <c r="AM44" s="806" t="str">
        <f t="shared" si="9"/>
        <v>Muy Baja</v>
      </c>
      <c r="AN44" s="242">
        <v>0.8</v>
      </c>
      <c r="AO44" s="807">
        <f t="shared" si="10"/>
        <v>0.8</v>
      </c>
      <c r="AP44" s="900" t="s">
        <v>254</v>
      </c>
      <c r="AQ44" s="809" t="s">
        <v>265</v>
      </c>
      <c r="AR44" s="1943"/>
      <c r="AS44" s="1937"/>
      <c r="AT44" s="1937"/>
      <c r="AU44" s="1937"/>
      <c r="AV44" s="1937"/>
      <c r="AW44" s="1939"/>
      <c r="AX44" s="901"/>
    </row>
    <row r="45" spans="1:50" s="182" customFormat="1" ht="409.6" customHeight="1">
      <c r="B45" s="1842"/>
      <c r="C45" s="1930"/>
      <c r="D45" s="1930"/>
      <c r="E45" s="1933"/>
      <c r="F45" s="1935"/>
      <c r="G45" s="1933"/>
      <c r="H45" s="1930"/>
      <c r="I45" s="1953"/>
      <c r="J45" s="1924"/>
      <c r="K45" s="1926"/>
      <c r="L45" s="1928"/>
      <c r="M45" s="1930"/>
      <c r="N45" s="1947"/>
      <c r="O45" s="1949"/>
      <c r="P45" s="1930"/>
      <c r="Q45" s="1947"/>
      <c r="R45" s="1951"/>
      <c r="S45" s="1926"/>
      <c r="T45" s="1941"/>
      <c r="U45" s="1943"/>
      <c r="V45" s="245">
        <v>5</v>
      </c>
      <c r="W45" s="1945"/>
      <c r="X45" s="1945"/>
      <c r="Y45" s="1933"/>
      <c r="Z45" s="239" t="s">
        <v>704</v>
      </c>
      <c r="AA45" s="336" t="s">
        <v>705</v>
      </c>
      <c r="AB45" s="336" t="s">
        <v>706</v>
      </c>
      <c r="AC45" s="239" t="s">
        <v>707</v>
      </c>
      <c r="AD45" s="245" t="s">
        <v>172</v>
      </c>
      <c r="AE45" s="245" t="str">
        <f t="shared" si="6"/>
        <v>Probabilidad</v>
      </c>
      <c r="AF45" s="331" t="s">
        <v>173</v>
      </c>
      <c r="AG45" s="331" t="str">
        <f t="shared" si="8"/>
        <v>30%</v>
      </c>
      <c r="AH45" s="331" t="s">
        <v>174</v>
      </c>
      <c r="AI45" s="331" t="s">
        <v>175</v>
      </c>
      <c r="AJ45" s="331" t="s">
        <v>176</v>
      </c>
      <c r="AK45" s="247">
        <v>0.12</v>
      </c>
      <c r="AL45" s="247">
        <f t="shared" si="7"/>
        <v>0.12</v>
      </c>
      <c r="AM45" s="806" t="str">
        <f t="shared" si="9"/>
        <v>Muy Baja</v>
      </c>
      <c r="AN45" s="242">
        <v>0.8</v>
      </c>
      <c r="AO45" s="807">
        <f t="shared" si="10"/>
        <v>0.8</v>
      </c>
      <c r="AP45" s="900" t="s">
        <v>254</v>
      </c>
      <c r="AQ45" s="809" t="s">
        <v>265</v>
      </c>
      <c r="AR45" s="1943"/>
      <c r="AS45" s="1937"/>
      <c r="AT45" s="1937"/>
      <c r="AU45" s="1937"/>
      <c r="AV45" s="1937"/>
      <c r="AW45" s="1939"/>
      <c r="AX45" s="901"/>
    </row>
    <row r="46" spans="1:50" s="182" customFormat="1" ht="409.6" customHeight="1">
      <c r="B46" s="1842"/>
      <c r="C46" s="1930"/>
      <c r="D46" s="1930"/>
      <c r="E46" s="1933"/>
      <c r="F46" s="1935"/>
      <c r="G46" s="1933"/>
      <c r="H46" s="1930"/>
      <c r="I46" s="1953"/>
      <c r="J46" s="1924"/>
      <c r="K46" s="1926"/>
      <c r="L46" s="1928"/>
      <c r="M46" s="1930"/>
      <c r="N46" s="1947"/>
      <c r="O46" s="1949"/>
      <c r="P46" s="1930"/>
      <c r="Q46" s="1947"/>
      <c r="R46" s="1951"/>
      <c r="S46" s="1926"/>
      <c r="T46" s="1941"/>
      <c r="U46" s="1943"/>
      <c r="V46" s="245">
        <v>6</v>
      </c>
      <c r="W46" s="1945"/>
      <c r="X46" s="1945"/>
      <c r="Y46" s="239" t="s">
        <v>708</v>
      </c>
      <c r="Z46" s="239" t="s">
        <v>709</v>
      </c>
      <c r="AA46" s="336" t="s">
        <v>710</v>
      </c>
      <c r="AB46" s="336" t="s">
        <v>711</v>
      </c>
      <c r="AC46" s="239" t="s">
        <v>712</v>
      </c>
      <c r="AD46" s="245" t="s">
        <v>172</v>
      </c>
      <c r="AE46" s="245" t="str">
        <f t="shared" si="6"/>
        <v>Probabilidad</v>
      </c>
      <c r="AF46" s="331" t="s">
        <v>173</v>
      </c>
      <c r="AG46" s="331" t="str">
        <f t="shared" si="8"/>
        <v>30%</v>
      </c>
      <c r="AH46" s="331" t="s">
        <v>174</v>
      </c>
      <c r="AI46" s="331" t="s">
        <v>175</v>
      </c>
      <c r="AJ46" s="331" t="s">
        <v>176</v>
      </c>
      <c r="AK46" s="247">
        <v>0.08</v>
      </c>
      <c r="AL46" s="247">
        <f t="shared" si="7"/>
        <v>0.08</v>
      </c>
      <c r="AM46" s="806" t="str">
        <f t="shared" si="9"/>
        <v>Muy Baja</v>
      </c>
      <c r="AN46" s="242">
        <v>0.8</v>
      </c>
      <c r="AO46" s="807">
        <f t="shared" si="10"/>
        <v>0.8</v>
      </c>
      <c r="AP46" s="900" t="s">
        <v>254</v>
      </c>
      <c r="AQ46" s="809" t="s">
        <v>265</v>
      </c>
      <c r="AR46" s="1943"/>
      <c r="AS46" s="1937"/>
      <c r="AT46" s="1937"/>
      <c r="AU46" s="1937"/>
      <c r="AV46" s="1937"/>
      <c r="AW46" s="1939"/>
      <c r="AX46" s="901"/>
    </row>
    <row r="47" spans="1:50" s="182" customFormat="1" ht="409.5" customHeight="1">
      <c r="B47" s="1842"/>
      <c r="C47" s="1930"/>
      <c r="D47" s="1930"/>
      <c r="E47" s="1933"/>
      <c r="F47" s="1935"/>
      <c r="G47" s="1933"/>
      <c r="H47" s="1930"/>
      <c r="I47" s="1953"/>
      <c r="J47" s="1924"/>
      <c r="K47" s="1926"/>
      <c r="L47" s="1928"/>
      <c r="M47" s="1930"/>
      <c r="N47" s="1947"/>
      <c r="O47" s="1949"/>
      <c r="P47" s="1930"/>
      <c r="Q47" s="1947"/>
      <c r="R47" s="1951"/>
      <c r="S47" s="1926"/>
      <c r="T47" s="1941"/>
      <c r="U47" s="1943"/>
      <c r="V47" s="245">
        <v>7</v>
      </c>
      <c r="W47" s="1945"/>
      <c r="X47" s="1945"/>
      <c r="Y47" s="239" t="s">
        <v>713</v>
      </c>
      <c r="Z47" s="239" t="s">
        <v>714</v>
      </c>
      <c r="AA47" s="239" t="s">
        <v>715</v>
      </c>
      <c r="AB47" s="239" t="s">
        <v>716</v>
      </c>
      <c r="AC47" s="239" t="s">
        <v>717</v>
      </c>
      <c r="AD47" s="245" t="s">
        <v>172</v>
      </c>
      <c r="AE47" s="245" t="str">
        <f t="shared" si="6"/>
        <v>Probabilidad</v>
      </c>
      <c r="AF47" s="331" t="s">
        <v>173</v>
      </c>
      <c r="AG47" s="331" t="str">
        <f t="shared" si="8"/>
        <v>30%</v>
      </c>
      <c r="AH47" s="331" t="s">
        <v>174</v>
      </c>
      <c r="AI47" s="331" t="s">
        <v>175</v>
      </c>
      <c r="AJ47" s="331" t="s">
        <v>176</v>
      </c>
      <c r="AK47" s="247">
        <v>0.06</v>
      </c>
      <c r="AL47" s="247">
        <f t="shared" si="7"/>
        <v>0.06</v>
      </c>
      <c r="AM47" s="806" t="str">
        <f t="shared" si="9"/>
        <v>Muy Baja</v>
      </c>
      <c r="AN47" s="242">
        <v>0.8</v>
      </c>
      <c r="AO47" s="807">
        <f t="shared" si="10"/>
        <v>0.8</v>
      </c>
      <c r="AP47" s="900" t="s">
        <v>254</v>
      </c>
      <c r="AQ47" s="809" t="s">
        <v>265</v>
      </c>
      <c r="AR47" s="1943"/>
      <c r="AS47" s="1937"/>
      <c r="AT47" s="1937"/>
      <c r="AU47" s="1937"/>
      <c r="AV47" s="1937"/>
      <c r="AW47" s="1939"/>
      <c r="AX47" s="901"/>
    </row>
    <row r="48" spans="1:50" s="182" customFormat="1" ht="409.5" customHeight="1" thickBot="1">
      <c r="B48" s="1842"/>
      <c r="C48" s="1931"/>
      <c r="D48" s="1931"/>
      <c r="E48" s="1934"/>
      <c r="F48" s="1936"/>
      <c r="G48" s="1934"/>
      <c r="H48" s="1931"/>
      <c r="I48" s="1954"/>
      <c r="J48" s="1925"/>
      <c r="K48" s="1927"/>
      <c r="L48" s="1929"/>
      <c r="M48" s="1931"/>
      <c r="N48" s="1948"/>
      <c r="O48" s="1950"/>
      <c r="P48" s="1931"/>
      <c r="Q48" s="1948"/>
      <c r="R48" s="1952"/>
      <c r="S48" s="1927"/>
      <c r="T48" s="1942"/>
      <c r="U48" s="1944"/>
      <c r="V48" s="253">
        <v>8</v>
      </c>
      <c r="W48" s="1946"/>
      <c r="X48" s="1946"/>
      <c r="Y48" s="250" t="s">
        <v>718</v>
      </c>
      <c r="Z48" s="250" t="s">
        <v>719</v>
      </c>
      <c r="AA48" s="345" t="s">
        <v>720</v>
      </c>
      <c r="AB48" s="345" t="s">
        <v>721</v>
      </c>
      <c r="AC48" s="250" t="s">
        <v>722</v>
      </c>
      <c r="AD48" s="253" t="s">
        <v>172</v>
      </c>
      <c r="AE48" s="253" t="str">
        <f t="shared" si="6"/>
        <v>Probabilidad</v>
      </c>
      <c r="AF48" s="348" t="s">
        <v>173</v>
      </c>
      <c r="AG48" s="348" t="str">
        <f t="shared" si="8"/>
        <v>30%</v>
      </c>
      <c r="AH48" s="348" t="s">
        <v>174</v>
      </c>
      <c r="AI48" s="348" t="s">
        <v>175</v>
      </c>
      <c r="AJ48" s="348" t="s">
        <v>176</v>
      </c>
      <c r="AK48" s="315">
        <v>0.04</v>
      </c>
      <c r="AL48" s="315">
        <f t="shared" si="7"/>
        <v>0.04</v>
      </c>
      <c r="AM48" s="817" t="str">
        <f t="shared" si="9"/>
        <v>Muy Baja</v>
      </c>
      <c r="AN48" s="812">
        <v>0.8</v>
      </c>
      <c r="AO48" s="818">
        <f t="shared" si="10"/>
        <v>0.8</v>
      </c>
      <c r="AP48" s="902" t="s">
        <v>254</v>
      </c>
      <c r="AQ48" s="820" t="s">
        <v>265</v>
      </c>
      <c r="AR48" s="1944"/>
      <c r="AS48" s="1938"/>
      <c r="AT48" s="1938"/>
      <c r="AU48" s="1938"/>
      <c r="AV48" s="1938"/>
      <c r="AW48" s="1940"/>
      <c r="AX48" s="901"/>
    </row>
    <row r="49" spans="1:50" s="182" customFormat="1" ht="364.5" customHeight="1" thickTop="1">
      <c r="B49" s="1842"/>
      <c r="C49" s="1842" t="s">
        <v>153</v>
      </c>
      <c r="D49" s="1842">
        <v>2</v>
      </c>
      <c r="E49" s="1842" t="s">
        <v>154</v>
      </c>
      <c r="F49" s="1922" t="s">
        <v>723</v>
      </c>
      <c r="G49" s="1845" t="s">
        <v>724</v>
      </c>
      <c r="H49" s="1842" t="s">
        <v>157</v>
      </c>
      <c r="I49" s="1848">
        <v>2000</v>
      </c>
      <c r="J49" s="1802" t="s">
        <v>201</v>
      </c>
      <c r="K49" s="1866">
        <v>0.8</v>
      </c>
      <c r="L49" s="1869" t="s">
        <v>253</v>
      </c>
      <c r="M49" s="1842" t="s">
        <v>160</v>
      </c>
      <c r="N49" s="1879" t="str">
        <f>+IF(M49="","",IF(M49="N/A","",IF(OR(M49=$M$54,M49=$N$54),$L$54,IF(OR(M49=$M$55,M49=$N$55),$L$55,IF(OR(M49=$M$56,M49=$N$56),$L$56,IF(OR(M49=$M$57,M49=$N$57),$L$57,IF(OR(M49=$M$58,M49=$N$58),$L$58)))))))</f>
        <v/>
      </c>
      <c r="O49" s="1882" t="str">
        <f>+IF(M49="","",IF(M49="N/A","",IF(OR(M49=$M$54,M49=$N$54),$K$54,IF(OR(M49=$M$55,M49=$N$55),$K$55,IF(OR(M49=$M$56,M49=$N$56),$K$56,IF(OR(M49=$M$57,M49=$N$57),$K$57,IF(OR(M49=$M$58,M49=$N$58),$K$58)))))))</f>
        <v/>
      </c>
      <c r="P49" s="1842" t="s">
        <v>203</v>
      </c>
      <c r="Q49" s="1879">
        <v>0.6</v>
      </c>
      <c r="R49" s="1882" t="s">
        <v>204</v>
      </c>
      <c r="S49" s="1866">
        <f>+IF(N49="",Q49,IF(Q49="",N49,IF(N49&gt;Q49,N49,Q49)))</f>
        <v>0.6</v>
      </c>
      <c r="T49" s="1882" t="s">
        <v>204</v>
      </c>
      <c r="U49" s="1885" t="s">
        <v>265</v>
      </c>
      <c r="V49" s="225">
        <v>1</v>
      </c>
      <c r="W49" s="1888" t="s">
        <v>681</v>
      </c>
      <c r="X49" s="1888" t="s">
        <v>725</v>
      </c>
      <c r="Y49" s="1845" t="s">
        <v>726</v>
      </c>
      <c r="Z49" s="229" t="s">
        <v>727</v>
      </c>
      <c r="AA49" s="324" t="s">
        <v>728</v>
      </c>
      <c r="AB49" s="324" t="s">
        <v>729</v>
      </c>
      <c r="AC49" s="229" t="s">
        <v>730</v>
      </c>
      <c r="AD49" s="225" t="s">
        <v>172</v>
      </c>
      <c r="AE49" s="225" t="str">
        <f>IF(OR(AD49="Preventivo",AD49="Detectivo"),"Probabilidad",IF(AD49="Correctivo","Impacto",""))</f>
        <v>Probabilidad</v>
      </c>
      <c r="AF49" s="225" t="s">
        <v>173</v>
      </c>
      <c r="AG49" s="225" t="str">
        <f>IF(AND(AD49="Preventivo",AF49="Automático"),"50%",IF(AND(AD49="Preventivo",AF49="Manual"),"40%",IF(AND(AD49="Detectivo",AF49="Automático"),"40%",IF(AND(AD49="Detectivo",AF49="Manual"),"30%",IF(AND(AD49="Correctivo",AF49="Automático"),"35%",IF(AND(AD49="Correctivo",AF49="Manual"),"25%",""))))))</f>
        <v>30%</v>
      </c>
      <c r="AH49" s="225" t="s">
        <v>174</v>
      </c>
      <c r="AI49" s="225" t="s">
        <v>175</v>
      </c>
      <c r="AJ49" s="225" t="s">
        <v>176</v>
      </c>
      <c r="AK49" s="232">
        <f>IFERROR(IF(AE49="Probabilidad",(K49-(+K49*AG49)),IF(AE49="Impacto",KK49,"")),"")</f>
        <v>0.56000000000000005</v>
      </c>
      <c r="AL49" s="232">
        <f>+AK49</f>
        <v>0.56000000000000005</v>
      </c>
      <c r="AM49" s="838" t="str">
        <f>IFERROR(IF(AK49="","",IF(AK49&lt;=0.2,"Muy Baja",IF(AK49&lt;=0.4,"Baja",IF(AK49&lt;=0.6,"Media",IF(AK49&lt;=0.8,"Alta","Muy Alta"))))),"")</f>
        <v>Media</v>
      </c>
      <c r="AN49" s="234">
        <f>IF(AE49='[9]FORMULAS '!$G$60,S49-(S49*AG49),S49)</f>
        <v>0.6</v>
      </c>
      <c r="AO49" s="234">
        <f>+AN49</f>
        <v>0.6</v>
      </c>
      <c r="AP49" s="903" t="s">
        <v>204</v>
      </c>
      <c r="AQ49" s="285" t="s">
        <v>204</v>
      </c>
      <c r="AR49" s="1885" t="s">
        <v>213</v>
      </c>
      <c r="AS49" s="1970" t="s">
        <v>731</v>
      </c>
      <c r="AT49" s="1891" t="s">
        <v>732</v>
      </c>
      <c r="AU49" s="1891" t="s">
        <v>280</v>
      </c>
      <c r="AV49" s="1891" t="s">
        <v>673</v>
      </c>
      <c r="AW49" s="1955" t="s">
        <v>733</v>
      </c>
      <c r="AX49" s="901"/>
    </row>
    <row r="50" spans="1:50" s="182" customFormat="1" ht="394.5" customHeight="1">
      <c r="B50" s="1842"/>
      <c r="C50" s="1842"/>
      <c r="D50" s="1842"/>
      <c r="E50" s="1842"/>
      <c r="F50" s="1922"/>
      <c r="G50" s="1845"/>
      <c r="H50" s="1842"/>
      <c r="I50" s="1848"/>
      <c r="J50" s="1802"/>
      <c r="K50" s="1866"/>
      <c r="L50" s="1869"/>
      <c r="M50" s="1842"/>
      <c r="N50" s="1879"/>
      <c r="O50" s="1882"/>
      <c r="P50" s="1842"/>
      <c r="Q50" s="1879"/>
      <c r="R50" s="1882"/>
      <c r="S50" s="1866"/>
      <c r="T50" s="1882"/>
      <c r="U50" s="1885"/>
      <c r="V50" s="225">
        <v>2</v>
      </c>
      <c r="W50" s="1888"/>
      <c r="X50" s="1888"/>
      <c r="Y50" s="1845"/>
      <c r="Z50" s="239" t="s">
        <v>734</v>
      </c>
      <c r="AA50" s="239" t="s">
        <v>735</v>
      </c>
      <c r="AB50" s="336" t="s">
        <v>736</v>
      </c>
      <c r="AC50" s="239" t="s">
        <v>737</v>
      </c>
      <c r="AD50" s="245" t="s">
        <v>198</v>
      </c>
      <c r="AE50" s="245" t="str">
        <f t="shared" ref="AE50:AE59" si="11">IF(OR(AD50="Preventivo",AD50="Detectivo"),"Probabilidad",IF(AD50="Correctivo","Impacto",""))</f>
        <v>Probabilidad</v>
      </c>
      <c r="AF50" s="245" t="s">
        <v>173</v>
      </c>
      <c r="AG50" s="245" t="str">
        <f t="shared" ref="AG50:AG59" si="12">IF(AND(AD50="Preventivo",AF50="Automático"),"50%",IF(AND(AD50="Preventivo",AF50="Manual"),"40%",IF(AND(AD50="Detectivo",AF50="Automático"),"40%",IF(AND(AD50="Detectivo",AF50="Manual"),"30%",IF(AND(AD50="Correctivo",AF50="Automático"),"35%",IF(AND(AD50="Correctivo",AF50="Manual"),"25%",""))))))</f>
        <v>40%</v>
      </c>
      <c r="AH50" s="245" t="s">
        <v>174</v>
      </c>
      <c r="AI50" s="245" t="s">
        <v>175</v>
      </c>
      <c r="AJ50" s="245" t="s">
        <v>176</v>
      </c>
      <c r="AK50" s="247">
        <v>0.34</v>
      </c>
      <c r="AL50" s="247">
        <f t="shared" ref="AL50:AL59" si="13">+AK50</f>
        <v>0.34</v>
      </c>
      <c r="AM50" s="806" t="str">
        <f t="shared" ref="AM50:AM59" si="14">IFERROR(IF(AK50="","",IF(AK50&lt;=0.2,"Muy Baja",IF(AK50&lt;=0.4,"Baja",IF(AK50&lt;=0.6,"Media",IF(AK50&lt;=0.8,"Alta","Muy Alta"))))),"")</f>
        <v>Baja</v>
      </c>
      <c r="AN50" s="242">
        <v>0.6</v>
      </c>
      <c r="AO50" s="242">
        <f t="shared" ref="AO50:AO59" si="15">+AN50</f>
        <v>0.6</v>
      </c>
      <c r="AP50" s="904" t="s">
        <v>204</v>
      </c>
      <c r="AQ50" s="809" t="s">
        <v>251</v>
      </c>
      <c r="AR50" s="1885"/>
      <c r="AS50" s="1970"/>
      <c r="AT50" s="1891"/>
      <c r="AU50" s="1891"/>
      <c r="AV50" s="1891"/>
      <c r="AW50" s="1955"/>
      <c r="AX50" s="901"/>
    </row>
    <row r="51" spans="1:50" s="182" customFormat="1" ht="327" customHeight="1">
      <c r="B51" s="1842"/>
      <c r="C51" s="1842"/>
      <c r="D51" s="1842"/>
      <c r="E51" s="1842"/>
      <c r="F51" s="1922"/>
      <c r="G51" s="1845"/>
      <c r="H51" s="1842"/>
      <c r="I51" s="1848"/>
      <c r="J51" s="1802"/>
      <c r="K51" s="1866"/>
      <c r="L51" s="1869"/>
      <c r="M51" s="1842"/>
      <c r="N51" s="1879"/>
      <c r="O51" s="1882"/>
      <c r="P51" s="1842"/>
      <c r="Q51" s="1879"/>
      <c r="R51" s="1882"/>
      <c r="S51" s="1866"/>
      <c r="T51" s="1882"/>
      <c r="U51" s="1885"/>
      <c r="V51" s="225">
        <v>3</v>
      </c>
      <c r="W51" s="1888"/>
      <c r="X51" s="1888"/>
      <c r="Y51" s="1845"/>
      <c r="Z51" s="239" t="s">
        <v>738</v>
      </c>
      <c r="AA51" s="336" t="s">
        <v>739</v>
      </c>
      <c r="AB51" s="336" t="s">
        <v>740</v>
      </c>
      <c r="AC51" s="239" t="s">
        <v>741</v>
      </c>
      <c r="AD51" s="245" t="s">
        <v>172</v>
      </c>
      <c r="AE51" s="245" t="str">
        <f t="shared" si="11"/>
        <v>Probabilidad</v>
      </c>
      <c r="AF51" s="245" t="s">
        <v>173</v>
      </c>
      <c r="AG51" s="245" t="str">
        <f t="shared" si="12"/>
        <v>30%</v>
      </c>
      <c r="AH51" s="245" t="s">
        <v>174</v>
      </c>
      <c r="AI51" s="245" t="s">
        <v>175</v>
      </c>
      <c r="AJ51" s="245" t="s">
        <v>176</v>
      </c>
      <c r="AK51" s="247">
        <v>0.24</v>
      </c>
      <c r="AL51" s="247">
        <f t="shared" si="13"/>
        <v>0.24</v>
      </c>
      <c r="AM51" s="806" t="str">
        <f t="shared" si="14"/>
        <v>Baja</v>
      </c>
      <c r="AN51" s="242">
        <v>0.6</v>
      </c>
      <c r="AO51" s="242">
        <f t="shared" si="15"/>
        <v>0.6</v>
      </c>
      <c r="AP51" s="904" t="s">
        <v>204</v>
      </c>
      <c r="AQ51" s="809" t="s">
        <v>204</v>
      </c>
      <c r="AR51" s="1885"/>
      <c r="AS51" s="1970"/>
      <c r="AT51" s="1891"/>
      <c r="AU51" s="1891"/>
      <c r="AV51" s="1891"/>
      <c r="AW51" s="1955"/>
      <c r="AX51" s="901"/>
    </row>
    <row r="52" spans="1:50" s="182" customFormat="1" ht="409.5" customHeight="1">
      <c r="B52" s="1842"/>
      <c r="C52" s="1842"/>
      <c r="D52" s="1842"/>
      <c r="E52" s="1842"/>
      <c r="F52" s="1922"/>
      <c r="G52" s="1845"/>
      <c r="H52" s="1842"/>
      <c r="I52" s="1848"/>
      <c r="J52" s="1802"/>
      <c r="K52" s="1866"/>
      <c r="L52" s="1869"/>
      <c r="M52" s="1842"/>
      <c r="N52" s="1879"/>
      <c r="O52" s="1882"/>
      <c r="P52" s="1842"/>
      <c r="Q52" s="1879"/>
      <c r="R52" s="1882"/>
      <c r="S52" s="1866"/>
      <c r="T52" s="1882"/>
      <c r="U52" s="1885"/>
      <c r="V52" s="225">
        <v>4</v>
      </c>
      <c r="W52" s="1888"/>
      <c r="X52" s="1888"/>
      <c r="Y52" s="1845"/>
      <c r="Z52" s="239" t="s">
        <v>742</v>
      </c>
      <c r="AA52" s="239" t="s">
        <v>743</v>
      </c>
      <c r="AB52" s="336" t="s">
        <v>744</v>
      </c>
      <c r="AC52" s="239" t="s">
        <v>741</v>
      </c>
      <c r="AD52" s="245" t="s">
        <v>172</v>
      </c>
      <c r="AE52" s="245" t="str">
        <f t="shared" si="11"/>
        <v>Probabilidad</v>
      </c>
      <c r="AF52" s="245" t="s">
        <v>173</v>
      </c>
      <c r="AG52" s="245" t="str">
        <f t="shared" si="12"/>
        <v>30%</v>
      </c>
      <c r="AH52" s="245" t="s">
        <v>174</v>
      </c>
      <c r="AI52" s="245" t="s">
        <v>175</v>
      </c>
      <c r="AJ52" s="245" t="s">
        <v>176</v>
      </c>
      <c r="AK52" s="247">
        <v>0.17</v>
      </c>
      <c r="AL52" s="247">
        <f t="shared" si="13"/>
        <v>0.17</v>
      </c>
      <c r="AM52" s="806" t="str">
        <f t="shared" si="14"/>
        <v>Muy Baja</v>
      </c>
      <c r="AN52" s="242">
        <v>0.6</v>
      </c>
      <c r="AO52" s="242">
        <f t="shared" si="15"/>
        <v>0.6</v>
      </c>
      <c r="AP52" s="904" t="s">
        <v>204</v>
      </c>
      <c r="AQ52" s="809" t="s">
        <v>204</v>
      </c>
      <c r="AR52" s="1885"/>
      <c r="AS52" s="1970"/>
      <c r="AT52" s="1891"/>
      <c r="AU52" s="1891"/>
      <c r="AV52" s="1891"/>
      <c r="AW52" s="1955" t="s">
        <v>745</v>
      </c>
      <c r="AX52" s="901"/>
    </row>
    <row r="53" spans="1:50" s="182" customFormat="1" ht="402" customHeight="1">
      <c r="B53" s="1842"/>
      <c r="C53" s="1842"/>
      <c r="D53" s="1842"/>
      <c r="E53" s="1842"/>
      <c r="F53" s="1922"/>
      <c r="G53" s="1845"/>
      <c r="H53" s="1842"/>
      <c r="I53" s="1848"/>
      <c r="J53" s="1802"/>
      <c r="K53" s="1866"/>
      <c r="L53" s="1869"/>
      <c r="M53" s="1842"/>
      <c r="N53" s="1879"/>
      <c r="O53" s="1882"/>
      <c r="P53" s="1842"/>
      <c r="Q53" s="1879"/>
      <c r="R53" s="1882"/>
      <c r="S53" s="1866"/>
      <c r="T53" s="1882"/>
      <c r="U53" s="1885"/>
      <c r="V53" s="225">
        <v>5</v>
      </c>
      <c r="W53" s="1888"/>
      <c r="X53" s="1888"/>
      <c r="Y53" s="1893"/>
      <c r="Z53" s="239" t="s">
        <v>746</v>
      </c>
      <c r="AA53" s="336" t="s">
        <v>747</v>
      </c>
      <c r="AB53" s="336" t="s">
        <v>748</v>
      </c>
      <c r="AC53" s="239" t="s">
        <v>749</v>
      </c>
      <c r="AD53" s="245" t="s">
        <v>172</v>
      </c>
      <c r="AE53" s="245" t="str">
        <f t="shared" si="11"/>
        <v>Probabilidad</v>
      </c>
      <c r="AF53" s="245" t="s">
        <v>173</v>
      </c>
      <c r="AG53" s="245" t="str">
        <f t="shared" si="12"/>
        <v>30%</v>
      </c>
      <c r="AH53" s="245" t="s">
        <v>174</v>
      </c>
      <c r="AI53" s="245" t="s">
        <v>175</v>
      </c>
      <c r="AJ53" s="245" t="s">
        <v>176</v>
      </c>
      <c r="AK53" s="247">
        <v>0.12</v>
      </c>
      <c r="AL53" s="247">
        <f t="shared" si="13"/>
        <v>0.12</v>
      </c>
      <c r="AM53" s="806" t="str">
        <f t="shared" si="14"/>
        <v>Muy Baja</v>
      </c>
      <c r="AN53" s="242">
        <v>0.6</v>
      </c>
      <c r="AO53" s="242">
        <f t="shared" si="15"/>
        <v>0.6</v>
      </c>
      <c r="AP53" s="904" t="s">
        <v>204</v>
      </c>
      <c r="AQ53" s="809" t="s">
        <v>204</v>
      </c>
      <c r="AR53" s="1885"/>
      <c r="AS53" s="1970"/>
      <c r="AT53" s="1891"/>
      <c r="AU53" s="1891"/>
      <c r="AV53" s="1891"/>
      <c r="AW53" s="1955"/>
      <c r="AX53" s="901"/>
    </row>
    <row r="54" spans="1:50" s="182" customFormat="1" ht="409.5" customHeight="1">
      <c r="B54" s="1842"/>
      <c r="C54" s="1842"/>
      <c r="D54" s="1842"/>
      <c r="E54" s="1842"/>
      <c r="F54" s="1922"/>
      <c r="G54" s="1845"/>
      <c r="H54" s="1842"/>
      <c r="I54" s="1848"/>
      <c r="J54" s="1802"/>
      <c r="K54" s="1866"/>
      <c r="L54" s="1869"/>
      <c r="M54" s="1842"/>
      <c r="N54" s="1879"/>
      <c r="O54" s="1882"/>
      <c r="P54" s="1842"/>
      <c r="Q54" s="1879"/>
      <c r="R54" s="1882"/>
      <c r="S54" s="1866"/>
      <c r="T54" s="1882"/>
      <c r="U54" s="1885"/>
      <c r="V54" s="225">
        <v>6</v>
      </c>
      <c r="W54" s="1888"/>
      <c r="X54" s="1888"/>
      <c r="Y54" s="239" t="s">
        <v>431</v>
      </c>
      <c r="Z54" s="239" t="s">
        <v>750</v>
      </c>
      <c r="AA54" s="336" t="s">
        <v>751</v>
      </c>
      <c r="AB54" s="336" t="s">
        <v>752</v>
      </c>
      <c r="AC54" s="246" t="s">
        <v>753</v>
      </c>
      <c r="AD54" s="245" t="s">
        <v>172</v>
      </c>
      <c r="AE54" s="245" t="str">
        <f t="shared" si="11"/>
        <v>Probabilidad</v>
      </c>
      <c r="AF54" s="245" t="s">
        <v>173</v>
      </c>
      <c r="AG54" s="245" t="str">
        <f t="shared" si="12"/>
        <v>30%</v>
      </c>
      <c r="AH54" s="245" t="s">
        <v>174</v>
      </c>
      <c r="AI54" s="245" t="s">
        <v>175</v>
      </c>
      <c r="AJ54" s="245" t="s">
        <v>176</v>
      </c>
      <c r="AK54" s="247">
        <v>0.08</v>
      </c>
      <c r="AL54" s="247">
        <f t="shared" si="13"/>
        <v>0.08</v>
      </c>
      <c r="AM54" s="806" t="str">
        <f t="shared" si="14"/>
        <v>Muy Baja</v>
      </c>
      <c r="AN54" s="242">
        <v>0.6</v>
      </c>
      <c r="AO54" s="242">
        <f t="shared" si="15"/>
        <v>0.6</v>
      </c>
      <c r="AP54" s="904" t="s">
        <v>251</v>
      </c>
      <c r="AQ54" s="809" t="s">
        <v>204</v>
      </c>
      <c r="AR54" s="1885"/>
      <c r="AS54" s="1970"/>
      <c r="AT54" s="1891"/>
      <c r="AU54" s="1891"/>
      <c r="AV54" s="1891"/>
      <c r="AW54" s="1955"/>
      <c r="AX54" s="901"/>
    </row>
    <row r="55" spans="1:50" s="182" customFormat="1" ht="409.5" customHeight="1">
      <c r="B55" s="1842"/>
      <c r="C55" s="1842"/>
      <c r="D55" s="1842"/>
      <c r="E55" s="1842"/>
      <c r="F55" s="1922"/>
      <c r="G55" s="1845"/>
      <c r="H55" s="1842"/>
      <c r="I55" s="1848"/>
      <c r="J55" s="1802"/>
      <c r="K55" s="1866"/>
      <c r="L55" s="1869"/>
      <c r="M55" s="1842"/>
      <c r="N55" s="1879"/>
      <c r="O55" s="1882"/>
      <c r="P55" s="1842"/>
      <c r="Q55" s="1879"/>
      <c r="R55" s="1882"/>
      <c r="S55" s="1866"/>
      <c r="T55" s="1882"/>
      <c r="U55" s="1885"/>
      <c r="V55" s="225">
        <v>7</v>
      </c>
      <c r="W55" s="1888"/>
      <c r="X55" s="1888"/>
      <c r="Y55" s="336" t="s">
        <v>754</v>
      </c>
      <c r="Z55" s="239" t="s">
        <v>755</v>
      </c>
      <c r="AA55" s="336" t="s">
        <v>756</v>
      </c>
      <c r="AB55" s="336" t="s">
        <v>757</v>
      </c>
      <c r="AC55" s="239" t="s">
        <v>758</v>
      </c>
      <c r="AD55" s="245" t="s">
        <v>172</v>
      </c>
      <c r="AE55" s="245" t="str">
        <f t="shared" si="11"/>
        <v>Probabilidad</v>
      </c>
      <c r="AF55" s="245" t="s">
        <v>173</v>
      </c>
      <c r="AG55" s="245" t="str">
        <f t="shared" si="12"/>
        <v>30%</v>
      </c>
      <c r="AH55" s="245" t="s">
        <v>174</v>
      </c>
      <c r="AI55" s="245" t="s">
        <v>175</v>
      </c>
      <c r="AJ55" s="245" t="s">
        <v>176</v>
      </c>
      <c r="AK55" s="247">
        <v>0.06</v>
      </c>
      <c r="AL55" s="247">
        <f t="shared" si="13"/>
        <v>0.06</v>
      </c>
      <c r="AM55" s="806" t="str">
        <f t="shared" si="14"/>
        <v>Muy Baja</v>
      </c>
      <c r="AN55" s="242">
        <v>0.6</v>
      </c>
      <c r="AO55" s="242">
        <f t="shared" si="15"/>
        <v>0.6</v>
      </c>
      <c r="AP55" s="904" t="s">
        <v>204</v>
      </c>
      <c r="AQ55" s="809" t="s">
        <v>204</v>
      </c>
      <c r="AR55" s="1885"/>
      <c r="AS55" s="1970"/>
      <c r="AT55" s="1891"/>
      <c r="AU55" s="1891"/>
      <c r="AV55" s="1891"/>
      <c r="AW55" s="1955"/>
      <c r="AX55" s="901"/>
    </row>
    <row r="56" spans="1:50" s="182" customFormat="1" ht="402" customHeight="1">
      <c r="B56" s="1842"/>
      <c r="C56" s="1842"/>
      <c r="D56" s="1842"/>
      <c r="E56" s="1842"/>
      <c r="F56" s="1922"/>
      <c r="G56" s="1845"/>
      <c r="H56" s="1842"/>
      <c r="I56" s="1848"/>
      <c r="J56" s="1802"/>
      <c r="K56" s="1866"/>
      <c r="L56" s="1869"/>
      <c r="M56" s="1842"/>
      <c r="N56" s="1879"/>
      <c r="O56" s="1882"/>
      <c r="P56" s="1842"/>
      <c r="Q56" s="1879"/>
      <c r="R56" s="1882"/>
      <c r="S56" s="1866"/>
      <c r="T56" s="1882"/>
      <c r="U56" s="1885"/>
      <c r="V56" s="225">
        <v>8</v>
      </c>
      <c r="W56" s="1888"/>
      <c r="X56" s="1888"/>
      <c r="Y56" s="248" t="s">
        <v>759</v>
      </c>
      <c r="Z56" s="226" t="s">
        <v>760</v>
      </c>
      <c r="AA56" s="248" t="s">
        <v>761</v>
      </c>
      <c r="AB56" s="248" t="s">
        <v>762</v>
      </c>
      <c r="AC56" s="239" t="s">
        <v>763</v>
      </c>
      <c r="AD56" s="245" t="s">
        <v>172</v>
      </c>
      <c r="AE56" s="245" t="str">
        <f t="shared" si="11"/>
        <v>Probabilidad</v>
      </c>
      <c r="AF56" s="245" t="s">
        <v>173</v>
      </c>
      <c r="AG56" s="245" t="str">
        <f t="shared" si="12"/>
        <v>30%</v>
      </c>
      <c r="AH56" s="245" t="s">
        <v>174</v>
      </c>
      <c r="AI56" s="245" t="s">
        <v>175</v>
      </c>
      <c r="AJ56" s="245" t="s">
        <v>176</v>
      </c>
      <c r="AK56" s="247">
        <v>0.04</v>
      </c>
      <c r="AL56" s="247"/>
      <c r="AM56" s="806" t="str">
        <f t="shared" si="14"/>
        <v>Muy Baja</v>
      </c>
      <c r="AN56" s="242">
        <v>0.6</v>
      </c>
      <c r="AO56" s="242"/>
      <c r="AP56" s="904" t="s">
        <v>204</v>
      </c>
      <c r="AQ56" s="809" t="s">
        <v>204</v>
      </c>
      <c r="AR56" s="1885"/>
      <c r="AS56" s="1970"/>
      <c r="AT56" s="1891"/>
      <c r="AU56" s="1891"/>
      <c r="AV56" s="1891"/>
      <c r="AW56" s="1955" t="s">
        <v>764</v>
      </c>
      <c r="AX56" s="901"/>
    </row>
    <row r="57" spans="1:50" s="182" customFormat="1" ht="409.5" customHeight="1">
      <c r="B57" s="1842"/>
      <c r="C57" s="1842"/>
      <c r="D57" s="1842"/>
      <c r="E57" s="1842"/>
      <c r="F57" s="1922"/>
      <c r="G57" s="1845"/>
      <c r="H57" s="1842"/>
      <c r="I57" s="1848"/>
      <c r="J57" s="1802"/>
      <c r="K57" s="1866"/>
      <c r="L57" s="1869"/>
      <c r="M57" s="1842"/>
      <c r="N57" s="1879"/>
      <c r="O57" s="1882"/>
      <c r="P57" s="1842"/>
      <c r="Q57" s="1879"/>
      <c r="R57" s="1882"/>
      <c r="S57" s="1866"/>
      <c r="T57" s="1882"/>
      <c r="U57" s="1885"/>
      <c r="V57" s="225">
        <v>9</v>
      </c>
      <c r="W57" s="1888"/>
      <c r="X57" s="1888"/>
      <c r="Y57" s="226" t="s">
        <v>765</v>
      </c>
      <c r="Z57" s="226" t="s">
        <v>766</v>
      </c>
      <c r="AA57" s="248" t="s">
        <v>767</v>
      </c>
      <c r="AB57" s="248" t="s">
        <v>768</v>
      </c>
      <c r="AC57" s="239" t="s">
        <v>769</v>
      </c>
      <c r="AD57" s="245" t="s">
        <v>172</v>
      </c>
      <c r="AE57" s="245" t="str">
        <f t="shared" si="11"/>
        <v>Probabilidad</v>
      </c>
      <c r="AF57" s="245" t="s">
        <v>173</v>
      </c>
      <c r="AG57" s="245" t="str">
        <f t="shared" si="12"/>
        <v>30%</v>
      </c>
      <c r="AH57" s="245" t="s">
        <v>174</v>
      </c>
      <c r="AI57" s="245" t="s">
        <v>175</v>
      </c>
      <c r="AJ57" s="245" t="s">
        <v>176</v>
      </c>
      <c r="AK57" s="247">
        <v>0.03</v>
      </c>
      <c r="AL57" s="247">
        <f t="shared" si="13"/>
        <v>0.03</v>
      </c>
      <c r="AM57" s="806" t="str">
        <f t="shared" si="14"/>
        <v>Muy Baja</v>
      </c>
      <c r="AN57" s="242">
        <v>0.6</v>
      </c>
      <c r="AO57" s="242">
        <f t="shared" si="15"/>
        <v>0.6</v>
      </c>
      <c r="AP57" s="904" t="s">
        <v>204</v>
      </c>
      <c r="AQ57" s="809" t="s">
        <v>204</v>
      </c>
      <c r="AR57" s="1885"/>
      <c r="AS57" s="1970"/>
      <c r="AT57" s="1891"/>
      <c r="AU57" s="1891"/>
      <c r="AV57" s="1891"/>
      <c r="AW57" s="1955"/>
      <c r="AX57" s="901"/>
    </row>
    <row r="58" spans="1:50" s="182" customFormat="1" ht="379.5" customHeight="1">
      <c r="B58" s="1842"/>
      <c r="C58" s="1842"/>
      <c r="D58" s="1842"/>
      <c r="E58" s="1842"/>
      <c r="F58" s="1922"/>
      <c r="G58" s="1845"/>
      <c r="H58" s="1842"/>
      <c r="I58" s="1848"/>
      <c r="J58" s="1802"/>
      <c r="K58" s="1866"/>
      <c r="L58" s="1869"/>
      <c r="M58" s="1842"/>
      <c r="N58" s="1879"/>
      <c r="O58" s="1882"/>
      <c r="P58" s="1842"/>
      <c r="Q58" s="1879"/>
      <c r="R58" s="1882"/>
      <c r="S58" s="1866"/>
      <c r="T58" s="1882"/>
      <c r="U58" s="1885"/>
      <c r="V58" s="225">
        <v>10</v>
      </c>
      <c r="W58" s="1888"/>
      <c r="X58" s="1888"/>
      <c r="Y58" s="226" t="s">
        <v>770</v>
      </c>
      <c r="Z58" s="239" t="s">
        <v>771</v>
      </c>
      <c r="AA58" s="248" t="s">
        <v>772</v>
      </c>
      <c r="AB58" s="248" t="s">
        <v>773</v>
      </c>
      <c r="AC58" s="246" t="s">
        <v>694</v>
      </c>
      <c r="AD58" s="245" t="s">
        <v>198</v>
      </c>
      <c r="AE58" s="245" t="str">
        <f t="shared" si="11"/>
        <v>Probabilidad</v>
      </c>
      <c r="AF58" s="245" t="s">
        <v>173</v>
      </c>
      <c r="AG58" s="245" t="str">
        <f t="shared" si="12"/>
        <v>40%</v>
      </c>
      <c r="AH58" s="245" t="s">
        <v>174</v>
      </c>
      <c r="AI58" s="245" t="s">
        <v>175</v>
      </c>
      <c r="AJ58" s="245" t="s">
        <v>176</v>
      </c>
      <c r="AK58" s="247">
        <v>0.02</v>
      </c>
      <c r="AL58" s="247">
        <f t="shared" si="13"/>
        <v>0.02</v>
      </c>
      <c r="AM58" s="806" t="str">
        <f t="shared" si="14"/>
        <v>Muy Baja</v>
      </c>
      <c r="AN58" s="242">
        <v>0.6</v>
      </c>
      <c r="AO58" s="242">
        <f t="shared" si="15"/>
        <v>0.6</v>
      </c>
      <c r="AP58" s="904" t="s">
        <v>204</v>
      </c>
      <c r="AQ58" s="809" t="s">
        <v>204</v>
      </c>
      <c r="AR58" s="1885"/>
      <c r="AS58" s="1970"/>
      <c r="AT58" s="1891"/>
      <c r="AU58" s="1891"/>
      <c r="AV58" s="1891"/>
      <c r="AW58" s="1955"/>
      <c r="AX58" s="901"/>
    </row>
    <row r="59" spans="1:50" s="182" customFormat="1" ht="409.6" customHeight="1" thickBot="1">
      <c r="B59" s="1843"/>
      <c r="C59" s="1843"/>
      <c r="D59" s="1843"/>
      <c r="E59" s="1843"/>
      <c r="F59" s="1923"/>
      <c r="G59" s="1846"/>
      <c r="H59" s="1843"/>
      <c r="I59" s="1849"/>
      <c r="J59" s="1803"/>
      <c r="K59" s="1867"/>
      <c r="L59" s="1870"/>
      <c r="M59" s="1843"/>
      <c r="N59" s="1880"/>
      <c r="O59" s="1883"/>
      <c r="P59" s="1843"/>
      <c r="Q59" s="1880"/>
      <c r="R59" s="1883"/>
      <c r="S59" s="1867"/>
      <c r="T59" s="1883"/>
      <c r="U59" s="1886"/>
      <c r="V59" s="271">
        <v>11</v>
      </c>
      <c r="W59" s="1889"/>
      <c r="X59" s="1889"/>
      <c r="Y59" s="250" t="s">
        <v>770</v>
      </c>
      <c r="Z59" s="250" t="s">
        <v>774</v>
      </c>
      <c r="AA59" s="345" t="s">
        <v>775</v>
      </c>
      <c r="AB59" s="345" t="s">
        <v>776</v>
      </c>
      <c r="AC59" s="250" t="s">
        <v>777</v>
      </c>
      <c r="AD59" s="253" t="s">
        <v>172</v>
      </c>
      <c r="AE59" s="253" t="str">
        <f t="shared" si="11"/>
        <v>Probabilidad</v>
      </c>
      <c r="AF59" s="253" t="s">
        <v>173</v>
      </c>
      <c r="AG59" s="253" t="str">
        <f t="shared" si="12"/>
        <v>30%</v>
      </c>
      <c r="AH59" s="253" t="s">
        <v>174</v>
      </c>
      <c r="AI59" s="253" t="s">
        <v>175</v>
      </c>
      <c r="AJ59" s="253" t="s">
        <v>176</v>
      </c>
      <c r="AK59" s="315">
        <v>0.01</v>
      </c>
      <c r="AL59" s="315">
        <f t="shared" si="13"/>
        <v>0.01</v>
      </c>
      <c r="AM59" s="817" t="str">
        <f t="shared" si="14"/>
        <v>Muy Baja</v>
      </c>
      <c r="AN59" s="812">
        <v>0.6</v>
      </c>
      <c r="AO59" s="812">
        <f t="shared" si="15"/>
        <v>0.6</v>
      </c>
      <c r="AP59" s="905" t="s">
        <v>204</v>
      </c>
      <c r="AQ59" s="820" t="s">
        <v>204</v>
      </c>
      <c r="AR59" s="1886"/>
      <c r="AS59" s="1971"/>
      <c r="AT59" s="1892"/>
      <c r="AU59" s="1892"/>
      <c r="AV59" s="1892"/>
      <c r="AW59" s="1956"/>
      <c r="AX59" s="901"/>
    </row>
    <row r="60" spans="1:50" s="182" customFormat="1" ht="124.5" customHeight="1" thickTop="1">
      <c r="B60" s="311"/>
      <c r="C60" s="311"/>
      <c r="D60" s="311"/>
      <c r="E60" s="311"/>
      <c r="F60" s="906"/>
      <c r="G60" s="906"/>
      <c r="H60" s="311"/>
      <c r="I60" s="334"/>
      <c r="J60" s="277"/>
      <c r="K60" s="907"/>
      <c r="L60" s="334"/>
      <c r="M60" s="311"/>
      <c r="N60" s="907"/>
      <c r="O60" s="334"/>
      <c r="P60" s="311"/>
      <c r="Q60" s="907"/>
      <c r="R60" s="334"/>
      <c r="S60" s="907"/>
      <c r="T60" s="334"/>
      <c r="U60" s="908"/>
      <c r="V60" s="334"/>
      <c r="W60" s="311"/>
      <c r="X60" s="311"/>
      <c r="Y60" s="334"/>
      <c r="Z60" s="906"/>
      <c r="AA60" s="311"/>
      <c r="AB60" s="311"/>
      <c r="AC60" s="906"/>
      <c r="AD60" s="334"/>
      <c r="AE60" s="334"/>
      <c r="AF60" s="334"/>
      <c r="AG60" s="334"/>
      <c r="AH60" s="334"/>
      <c r="AI60" s="334"/>
      <c r="AJ60" s="334"/>
      <c r="AK60" s="909"/>
      <c r="AL60" s="909"/>
      <c r="AM60" s="908"/>
      <c r="AN60" s="910"/>
      <c r="AO60" s="910"/>
      <c r="AP60" s="911"/>
      <c r="AQ60" s="908"/>
      <c r="AR60" s="908"/>
      <c r="AS60" s="912"/>
      <c r="AT60" s="912"/>
      <c r="AU60" s="912"/>
      <c r="AV60" s="912"/>
      <c r="AW60" s="913"/>
      <c r="AX60" s="901"/>
    </row>
    <row r="61" spans="1:50" ht="241.5" customHeight="1">
      <c r="A61" s="182"/>
      <c r="B61" s="351"/>
      <c r="C61" s="352"/>
      <c r="D61" s="352"/>
      <c r="E61" s="352"/>
      <c r="F61" s="352"/>
      <c r="G61" s="352"/>
      <c r="H61" s="352"/>
      <c r="I61" s="353"/>
      <c r="J61" s="354"/>
      <c r="K61" s="355"/>
      <c r="L61" s="353"/>
      <c r="M61" s="352"/>
      <c r="N61" s="355"/>
      <c r="O61" s="353"/>
      <c r="P61" s="356"/>
      <c r="Q61" s="355"/>
      <c r="R61" s="353"/>
      <c r="S61" s="355"/>
      <c r="T61" s="353"/>
      <c r="U61" s="357"/>
      <c r="V61" s="182"/>
      <c r="W61" s="182"/>
      <c r="X61" s="182"/>
      <c r="Y61" s="182"/>
    </row>
    <row r="62" spans="1:50" ht="76.5" customHeight="1">
      <c r="A62" s="182"/>
      <c r="B62" s="914"/>
      <c r="C62" s="311"/>
      <c r="D62" s="311"/>
      <c r="E62" s="311"/>
      <c r="F62" s="311"/>
      <c r="G62" s="311"/>
      <c r="H62" s="311"/>
      <c r="I62" s="334"/>
      <c r="J62" s="277"/>
      <c r="K62" s="907"/>
      <c r="L62" s="334"/>
      <c r="M62" s="311"/>
      <c r="N62" s="907"/>
      <c r="O62" s="334"/>
      <c r="P62" s="915"/>
      <c r="Q62" s="355"/>
      <c r="R62" s="353"/>
      <c r="S62" s="355"/>
      <c r="T62" s="353"/>
      <c r="U62" s="357"/>
      <c r="V62" s="182"/>
      <c r="W62" s="182"/>
      <c r="X62" s="182"/>
      <c r="Y62" s="182"/>
      <c r="Z62" s="182"/>
      <c r="AA62" s="182"/>
    </row>
    <row r="63" spans="1:50" ht="123.75" customHeight="1">
      <c r="A63" s="182"/>
      <c r="B63" s="1988" t="s">
        <v>227</v>
      </c>
      <c r="C63" s="1988"/>
      <c r="D63" s="1988"/>
      <c r="E63" s="1988"/>
      <c r="F63" s="1988"/>
      <c r="G63" s="1988"/>
      <c r="H63" s="901"/>
      <c r="I63" s="901"/>
      <c r="J63" s="901"/>
      <c r="K63" s="901"/>
      <c r="L63" s="901"/>
      <c r="M63" s="901"/>
      <c r="N63" s="901"/>
      <c r="O63" s="901"/>
      <c r="P63" s="901"/>
      <c r="Q63" s="182"/>
      <c r="R63" s="182"/>
      <c r="S63" s="182"/>
      <c r="T63" s="182"/>
      <c r="U63" s="1328" t="str">
        <f>IFERROR(IF(OR(AND(L63="Muy Baja",T63="Leve"),AND(L63="Muy Baja",T63="Menor"),AND(L63="Baja",T63="Leve")),"BAJO",IF(OR(AND(L63="Muy baja",T63="Moderado"),AND(L63="Baja",T63="Menor"),AND(L63="Baja",T63="Moderado"),AND(L63="Media",T63="Leve"),AND(L63="Media",T63="Menor"),AND(L63="Media",T63="Moderado"),AND(L63="Alta",T63="Leve"),AND(L63="Alta",T63="Menor")),"MODERADO",IF(OR(AND(L63="Muy Baja",T63="Mayor"),AND(L63="Baja",T63="Mayor"),AND(L63="Media",T63="Mayor"),AND(L63="Alta",T63="Moderado"),AND(L63="Alta",T63="Mayor"),AND(L63="Muy Alta",T63="Leve"),AND(L63="Muy Alta",T63="Menor"),AND(L63="Muy Alta",T63="Moderado"),AND(L63="Muy Alta",T63="Mayor")),"ALTO",IF(OR(AND(L63="Muy Baja",T63="Catastrófico"),AND(L63="Baja",T63="Catastrófico"),AND(L63="Media",T63="Catastrófico"),AND(L63="Alta",T63="Catastrófico"),AND(L63="Muy Alta",T63="Catastrófico")),"EXTREMO","")))),"")</f>
        <v/>
      </c>
      <c r="V63" s="182"/>
      <c r="W63" s="182"/>
      <c r="X63" s="182"/>
      <c r="Y63" s="182"/>
    </row>
    <row r="64" spans="1:50" ht="101.25" customHeight="1">
      <c r="A64" s="182"/>
      <c r="B64" s="916" t="s">
        <v>228</v>
      </c>
      <c r="C64" s="1957" t="s">
        <v>229</v>
      </c>
      <c r="D64" s="1957"/>
      <c r="E64" s="1957"/>
      <c r="F64" s="1957"/>
      <c r="G64" s="1957"/>
      <c r="H64" s="901"/>
      <c r="I64" s="901"/>
      <c r="J64" s="901"/>
      <c r="K64" s="901"/>
      <c r="L64" s="901"/>
      <c r="M64" s="901"/>
      <c r="N64" s="901"/>
      <c r="O64" s="901"/>
      <c r="P64" s="901"/>
      <c r="Q64" s="182"/>
      <c r="R64" s="182"/>
      <c r="S64" s="182"/>
      <c r="T64" s="182"/>
      <c r="U64" s="1328"/>
      <c r="V64" s="182"/>
      <c r="W64" s="182"/>
      <c r="X64" s="182"/>
      <c r="Y64" s="182"/>
    </row>
    <row r="65" spans="1:25" ht="408.75" customHeight="1">
      <c r="A65" s="182"/>
      <c r="B65" s="1958" t="s">
        <v>308</v>
      </c>
      <c r="C65" s="1960" t="s">
        <v>778</v>
      </c>
      <c r="D65" s="1961"/>
      <c r="E65" s="1961"/>
      <c r="F65" s="1961"/>
      <c r="G65" s="1962"/>
      <c r="H65" s="901"/>
      <c r="I65" s="901"/>
      <c r="J65" s="901"/>
      <c r="K65" s="901"/>
      <c r="L65" s="901"/>
      <c r="M65" s="901"/>
      <c r="N65" s="901"/>
      <c r="O65" s="901"/>
      <c r="P65" s="901"/>
      <c r="Q65" s="182"/>
      <c r="R65" s="182"/>
      <c r="S65" s="182"/>
      <c r="T65" s="182"/>
      <c r="U65" s="182"/>
      <c r="V65" s="182"/>
      <c r="W65" s="182"/>
      <c r="X65" s="182"/>
      <c r="Y65" s="182"/>
    </row>
    <row r="66" spans="1:25" ht="409.6" customHeight="1">
      <c r="A66" s="182"/>
      <c r="B66" s="1959"/>
      <c r="C66" s="1963"/>
      <c r="D66" s="1964"/>
      <c r="E66" s="1964"/>
      <c r="F66" s="1964"/>
      <c r="G66" s="1965"/>
      <c r="H66" s="901"/>
      <c r="I66" s="901"/>
      <c r="J66" s="901" t="s">
        <v>779</v>
      </c>
      <c r="K66" s="901"/>
      <c r="L66" s="901"/>
      <c r="M66" s="901"/>
      <c r="N66" s="901"/>
      <c r="O66" s="901"/>
      <c r="P66" s="901"/>
      <c r="Q66" s="182"/>
      <c r="R66" s="182"/>
      <c r="S66" s="182"/>
      <c r="T66" s="182"/>
      <c r="U66" s="182"/>
      <c r="V66" s="182"/>
      <c r="W66" s="182"/>
      <c r="X66" s="182"/>
      <c r="Y66" s="182"/>
    </row>
    <row r="67" spans="1:25" ht="409.6" customHeight="1">
      <c r="A67" s="182"/>
      <c r="B67" s="1959"/>
      <c r="C67" s="1963"/>
      <c r="D67" s="1964"/>
      <c r="E67" s="1964"/>
      <c r="F67" s="1964"/>
      <c r="G67" s="1965"/>
      <c r="H67" s="901"/>
      <c r="I67" s="901"/>
      <c r="J67" s="901"/>
      <c r="K67" s="901"/>
      <c r="L67" s="901"/>
      <c r="M67" s="901"/>
      <c r="N67" s="901"/>
      <c r="O67" s="901"/>
      <c r="P67" s="901"/>
      <c r="Q67" s="182"/>
      <c r="R67" s="182"/>
      <c r="S67" s="182"/>
      <c r="T67" s="182"/>
      <c r="U67" s="182"/>
      <c r="V67" s="182"/>
      <c r="W67" s="182"/>
      <c r="X67" s="182"/>
      <c r="Y67" s="182"/>
    </row>
    <row r="68" spans="1:25" ht="366.75" customHeight="1">
      <c r="B68" s="1900"/>
      <c r="C68" s="1966"/>
      <c r="D68" s="1967"/>
      <c r="E68" s="1967"/>
      <c r="F68" s="1967"/>
      <c r="G68" s="1968"/>
      <c r="H68" s="836"/>
      <c r="I68" s="836"/>
      <c r="J68" s="836"/>
      <c r="K68" s="836"/>
      <c r="L68" s="836"/>
      <c r="M68" s="836"/>
      <c r="N68" s="836"/>
      <c r="O68" s="836"/>
      <c r="P68" s="836"/>
    </row>
    <row r="69" spans="1:25" ht="44.25">
      <c r="B69" s="836"/>
      <c r="C69" s="836"/>
      <c r="D69" s="836"/>
      <c r="E69" s="836"/>
      <c r="F69" s="836"/>
      <c r="G69" s="836"/>
      <c r="H69" s="836"/>
      <c r="I69" s="836"/>
      <c r="J69" s="836"/>
      <c r="K69" s="836"/>
      <c r="L69" s="836"/>
      <c r="M69" s="836"/>
      <c r="N69" s="836"/>
      <c r="O69" s="836"/>
      <c r="P69" s="836"/>
    </row>
    <row r="70" spans="1:25" ht="44.25">
      <c r="B70" s="836"/>
      <c r="C70" s="836"/>
      <c r="D70" s="836"/>
      <c r="E70" s="836"/>
      <c r="F70" s="836"/>
      <c r="G70" s="836"/>
      <c r="H70" s="836"/>
      <c r="I70" s="836"/>
      <c r="J70" s="836"/>
      <c r="K70" s="836"/>
      <c r="L70" s="836"/>
      <c r="M70" s="836"/>
      <c r="N70" s="836"/>
      <c r="O70" s="836"/>
      <c r="P70" s="836"/>
    </row>
    <row r="71" spans="1:25" ht="44.25">
      <c r="B71" s="836"/>
      <c r="C71" s="836"/>
      <c r="D71" s="836"/>
      <c r="E71" s="836"/>
      <c r="F71" s="836"/>
      <c r="G71" s="836"/>
      <c r="H71" s="836"/>
      <c r="I71" s="836"/>
      <c r="J71" s="836"/>
      <c r="K71" s="836"/>
      <c r="L71" s="836"/>
      <c r="M71" s="836"/>
      <c r="N71" s="836"/>
      <c r="O71" s="836"/>
      <c r="P71" s="836"/>
    </row>
    <row r="72" spans="1:25" ht="44.25">
      <c r="B72" s="836"/>
      <c r="C72" s="836"/>
      <c r="D72" s="836"/>
      <c r="E72" s="836"/>
      <c r="F72" s="836"/>
      <c r="G72" s="836"/>
      <c r="H72" s="836"/>
      <c r="I72" s="836"/>
      <c r="J72" s="836"/>
      <c r="K72" s="836"/>
      <c r="L72" s="836"/>
      <c r="M72" s="836"/>
      <c r="N72" s="836"/>
      <c r="O72" s="836"/>
      <c r="P72" s="836"/>
    </row>
    <row r="73" spans="1:25" ht="44.25">
      <c r="B73" s="836"/>
      <c r="C73" s="836"/>
      <c r="D73" s="836"/>
      <c r="E73" s="836"/>
      <c r="F73" s="836"/>
      <c r="G73" s="836"/>
      <c r="H73" s="836"/>
      <c r="I73" s="836"/>
      <c r="J73" s="836"/>
      <c r="K73" s="836"/>
      <c r="L73" s="836"/>
      <c r="M73" s="836"/>
      <c r="N73" s="836"/>
      <c r="O73" s="836"/>
      <c r="P73" s="836"/>
    </row>
    <row r="74" spans="1:25" ht="44.25">
      <c r="B74" s="836"/>
      <c r="C74" s="836"/>
      <c r="D74" s="836"/>
      <c r="E74" s="836"/>
      <c r="F74" s="836"/>
      <c r="G74" s="836"/>
      <c r="H74" s="836"/>
      <c r="I74" s="836"/>
      <c r="J74" s="836"/>
      <c r="K74" s="836"/>
      <c r="L74" s="836"/>
      <c r="M74" s="836"/>
      <c r="N74" s="836"/>
      <c r="O74" s="836"/>
      <c r="P74" s="836"/>
    </row>
    <row r="75" spans="1:25" ht="44.25">
      <c r="B75" s="836"/>
      <c r="C75" s="836"/>
      <c r="D75" s="836"/>
      <c r="E75" s="836"/>
      <c r="F75" s="836"/>
      <c r="G75" s="836"/>
      <c r="H75" s="836"/>
      <c r="I75" s="836"/>
      <c r="J75" s="836"/>
      <c r="K75" s="836"/>
      <c r="L75" s="836"/>
      <c r="M75" s="836"/>
      <c r="N75" s="836"/>
      <c r="O75" s="836"/>
      <c r="P75" s="836"/>
    </row>
    <row r="76" spans="1:25" ht="44.25">
      <c r="B76" s="836"/>
      <c r="C76" s="836"/>
      <c r="D76" s="836"/>
      <c r="E76" s="836"/>
      <c r="F76" s="836"/>
      <c r="G76" s="836"/>
      <c r="H76" s="836"/>
      <c r="I76" s="836"/>
      <c r="J76" s="836"/>
      <c r="K76" s="836"/>
      <c r="L76" s="836"/>
      <c r="M76" s="836"/>
      <c r="N76" s="836"/>
      <c r="O76" s="836"/>
      <c r="P76" s="836"/>
    </row>
    <row r="77" spans="1:25" ht="44.25">
      <c r="B77" s="836"/>
      <c r="C77" s="836"/>
      <c r="D77" s="836"/>
      <c r="E77" s="836"/>
      <c r="F77" s="836"/>
      <c r="G77" s="836"/>
      <c r="H77" s="836"/>
      <c r="I77" s="836"/>
      <c r="J77" s="836"/>
      <c r="K77" s="836"/>
      <c r="L77" s="836"/>
      <c r="M77" s="836"/>
      <c r="N77" s="836"/>
      <c r="O77" s="836"/>
      <c r="P77" s="836"/>
    </row>
    <row r="78" spans="1:25" ht="46.5">
      <c r="B78" s="1969" t="s">
        <v>234</v>
      </c>
      <c r="C78" s="1969"/>
      <c r="D78" s="1969"/>
      <c r="E78" s="1969"/>
      <c r="F78" s="1969"/>
      <c r="G78" s="917"/>
      <c r="H78" s="917"/>
      <c r="I78" s="917"/>
      <c r="J78" s="917"/>
      <c r="K78" s="918" t="s">
        <v>235</v>
      </c>
      <c r="L78" s="918"/>
      <c r="M78" s="836"/>
      <c r="N78" s="836"/>
      <c r="O78" s="836"/>
      <c r="P78" s="836"/>
    </row>
    <row r="79" spans="1:25" ht="46.5">
      <c r="B79" s="917"/>
      <c r="C79" s="917"/>
      <c r="D79" s="917"/>
      <c r="E79" s="917"/>
      <c r="F79" s="917"/>
      <c r="G79" s="917"/>
      <c r="H79" s="917"/>
      <c r="I79" s="917"/>
      <c r="J79" s="917"/>
      <c r="K79" s="917"/>
      <c r="L79" s="917"/>
      <c r="M79" s="917"/>
      <c r="N79" s="917"/>
      <c r="O79" s="917"/>
      <c r="P79" s="917"/>
    </row>
    <row r="80" spans="1:25" ht="186.75" customHeight="1">
      <c r="B80" s="308"/>
      <c r="C80" s="919" t="s">
        <v>236</v>
      </c>
      <c r="D80" s="919" t="s">
        <v>237</v>
      </c>
      <c r="E80" s="920" t="s">
        <v>238</v>
      </c>
      <c r="F80" s="920" t="s">
        <v>239</v>
      </c>
      <c r="G80" s="901"/>
      <c r="H80" s="921"/>
      <c r="I80" s="917"/>
      <c r="J80" s="917"/>
      <c r="K80" s="922"/>
      <c r="L80" s="922"/>
      <c r="M80" s="919" t="s">
        <v>240</v>
      </c>
      <c r="N80" s="919" t="s">
        <v>241</v>
      </c>
      <c r="O80" s="923"/>
      <c r="P80" s="836"/>
    </row>
    <row r="81" spans="2:16" ht="151.5" customHeight="1">
      <c r="B81" s="924" t="s">
        <v>242</v>
      </c>
      <c r="C81" s="925" t="s">
        <v>243</v>
      </c>
      <c r="D81" s="926">
        <v>0.2</v>
      </c>
      <c r="E81" s="927">
        <v>0</v>
      </c>
      <c r="F81" s="927">
        <v>2</v>
      </c>
      <c r="G81" s="901"/>
      <c r="H81" s="921"/>
      <c r="I81" s="917"/>
      <c r="J81" s="917"/>
      <c r="K81" s="924" t="s">
        <v>244</v>
      </c>
      <c r="L81" s="928">
        <v>0.2</v>
      </c>
      <c r="M81" s="925" t="s">
        <v>245</v>
      </c>
      <c r="N81" s="929" t="s">
        <v>246</v>
      </c>
      <c r="O81" s="930"/>
      <c r="P81" s="836"/>
    </row>
    <row r="82" spans="2:16" ht="376.5" customHeight="1">
      <c r="B82" s="931" t="s">
        <v>247</v>
      </c>
      <c r="C82" s="925" t="s">
        <v>158</v>
      </c>
      <c r="D82" s="926">
        <v>0.4</v>
      </c>
      <c r="E82" s="927">
        <v>3</v>
      </c>
      <c r="F82" s="927">
        <v>24</v>
      </c>
      <c r="G82" s="901"/>
      <c r="H82" s="921"/>
      <c r="I82" s="917"/>
      <c r="J82" s="917"/>
      <c r="K82" s="931" t="s">
        <v>162</v>
      </c>
      <c r="L82" s="932">
        <v>0.4</v>
      </c>
      <c r="M82" s="933" t="s">
        <v>248</v>
      </c>
      <c r="N82" s="934" t="s">
        <v>161</v>
      </c>
      <c r="O82" s="935"/>
      <c r="P82" s="836"/>
    </row>
    <row r="83" spans="2:16" ht="225.75" customHeight="1">
      <c r="B83" s="936" t="s">
        <v>249</v>
      </c>
      <c r="C83" s="925" t="s">
        <v>250</v>
      </c>
      <c r="D83" s="926">
        <v>0.6</v>
      </c>
      <c r="E83" s="927">
        <v>25</v>
      </c>
      <c r="F83" s="927">
        <v>500</v>
      </c>
      <c r="G83" s="901"/>
      <c r="H83" s="921"/>
      <c r="I83" s="917"/>
      <c r="J83" s="917"/>
      <c r="K83" s="936" t="s">
        <v>251</v>
      </c>
      <c r="L83" s="904">
        <v>0.6</v>
      </c>
      <c r="M83" s="925" t="s">
        <v>252</v>
      </c>
      <c r="N83" s="934" t="s">
        <v>203</v>
      </c>
      <c r="O83" s="930"/>
      <c r="P83" s="836"/>
    </row>
    <row r="84" spans="2:16" ht="300" customHeight="1">
      <c r="B84" s="937" t="s">
        <v>253</v>
      </c>
      <c r="C84" s="925" t="s">
        <v>201</v>
      </c>
      <c r="D84" s="926">
        <v>0.8</v>
      </c>
      <c r="E84" s="927">
        <v>501</v>
      </c>
      <c r="F84" s="927">
        <v>5000</v>
      </c>
      <c r="G84" s="901"/>
      <c r="H84" s="921"/>
      <c r="I84" s="917"/>
      <c r="J84" s="917"/>
      <c r="K84" s="937" t="s">
        <v>254</v>
      </c>
      <c r="L84" s="938">
        <v>0.8</v>
      </c>
      <c r="M84" s="925" t="s">
        <v>255</v>
      </c>
      <c r="N84" s="934" t="s">
        <v>256</v>
      </c>
      <c r="O84" s="930"/>
      <c r="P84" s="836"/>
    </row>
    <row r="85" spans="2:16" ht="147.75" customHeight="1">
      <c r="B85" s="939" t="s">
        <v>257</v>
      </c>
      <c r="C85" s="925" t="s">
        <v>258</v>
      </c>
      <c r="D85" s="926">
        <v>1</v>
      </c>
      <c r="E85" s="927">
        <v>5001</v>
      </c>
      <c r="F85" s="927"/>
      <c r="G85" s="901"/>
      <c r="H85" s="921"/>
      <c r="I85" s="917"/>
      <c r="J85" s="917"/>
      <c r="K85" s="939" t="s">
        <v>259</v>
      </c>
      <c r="L85" s="940">
        <v>1</v>
      </c>
      <c r="M85" s="925" t="s">
        <v>260</v>
      </c>
      <c r="N85" s="941" t="s">
        <v>261</v>
      </c>
      <c r="O85" s="930"/>
      <c r="P85" s="836"/>
    </row>
    <row r="86" spans="2:16" ht="47.25" thickBot="1">
      <c r="B86" s="917"/>
      <c r="C86" s="917"/>
      <c r="D86" s="917"/>
      <c r="E86" s="917"/>
      <c r="F86" s="917"/>
      <c r="G86" s="917"/>
      <c r="H86" s="917"/>
      <c r="I86" s="917"/>
      <c r="J86" s="917"/>
      <c r="K86" s="942"/>
      <c r="L86" s="942"/>
      <c r="M86" s="943" t="s">
        <v>160</v>
      </c>
      <c r="N86" s="944" t="s">
        <v>160</v>
      </c>
      <c r="O86" s="945"/>
      <c r="P86" s="945"/>
    </row>
    <row r="87" spans="2:16" ht="46.5">
      <c r="B87" s="946"/>
      <c r="C87" s="917"/>
      <c r="D87" s="917"/>
      <c r="E87" s="917"/>
      <c r="F87" s="917"/>
      <c r="G87" s="917"/>
      <c r="H87" s="917"/>
      <c r="I87" s="917"/>
      <c r="J87" s="917"/>
      <c r="K87" s="947"/>
      <c r="L87" s="947"/>
      <c r="M87" s="947"/>
      <c r="N87" s="947"/>
      <c r="O87" s="947"/>
      <c r="P87" s="947"/>
    </row>
    <row r="88" spans="2:16" ht="44.25">
      <c r="B88" s="836"/>
      <c r="C88" s="836"/>
      <c r="D88" s="836"/>
      <c r="E88" s="836"/>
      <c r="F88" s="836"/>
      <c r="G88" s="836"/>
      <c r="H88" s="836"/>
      <c r="I88" s="836"/>
      <c r="J88" s="836"/>
      <c r="K88" s="836"/>
      <c r="L88" s="836"/>
      <c r="M88" s="836"/>
      <c r="N88" s="836"/>
      <c r="O88" s="836"/>
      <c r="P88" s="836"/>
    </row>
    <row r="89" spans="2:16" ht="32.25" customHeight="1">
      <c r="B89" s="836"/>
      <c r="C89" s="836"/>
      <c r="D89" s="836"/>
      <c r="E89" s="836"/>
      <c r="F89" s="836"/>
      <c r="G89" s="836"/>
      <c r="H89" s="836"/>
      <c r="I89" s="836"/>
      <c r="J89" s="836"/>
      <c r="K89" s="836"/>
      <c r="L89" s="836"/>
      <c r="M89" s="836"/>
      <c r="N89" s="836"/>
      <c r="O89" s="836"/>
      <c r="P89" s="836"/>
    </row>
    <row r="90" spans="2:16" ht="45" thickBot="1">
      <c r="B90" s="836"/>
      <c r="C90" s="836"/>
      <c r="D90" s="836"/>
      <c r="E90" s="836"/>
      <c r="F90" s="836"/>
      <c r="G90" s="836"/>
      <c r="H90" s="836"/>
      <c r="I90" s="836"/>
      <c r="J90" s="836"/>
      <c r="K90" s="836"/>
      <c r="L90" s="836"/>
      <c r="M90" s="836"/>
      <c r="N90" s="836"/>
      <c r="O90" s="836"/>
      <c r="P90" s="836"/>
    </row>
    <row r="91" spans="2:16" ht="99.75" customHeight="1">
      <c r="B91" s="948"/>
      <c r="C91" s="948"/>
      <c r="D91" s="949"/>
      <c r="E91" s="1980" t="s">
        <v>262</v>
      </c>
      <c r="F91" s="1980"/>
      <c r="G91" s="1980"/>
      <c r="H91" s="1980"/>
      <c r="I91" s="1981"/>
      <c r="J91" s="836"/>
      <c r="K91" s="836"/>
      <c r="L91" s="836"/>
      <c r="M91" s="836"/>
      <c r="N91" s="836"/>
      <c r="O91" s="836"/>
      <c r="P91" s="836"/>
    </row>
    <row r="92" spans="2:16" ht="122.25" customHeight="1">
      <c r="B92" s="950"/>
      <c r="C92" s="950"/>
      <c r="D92" s="951"/>
      <c r="E92" s="952">
        <v>0.2</v>
      </c>
      <c r="F92" s="952">
        <v>0.4</v>
      </c>
      <c r="G92" s="952">
        <v>0.6</v>
      </c>
      <c r="H92" s="952">
        <v>0.8</v>
      </c>
      <c r="I92" s="953">
        <v>1</v>
      </c>
      <c r="J92" s="836"/>
      <c r="K92" s="836"/>
      <c r="L92" s="836"/>
      <c r="M92" s="836"/>
      <c r="N92" s="836"/>
      <c r="O92" s="836"/>
      <c r="P92" s="836"/>
    </row>
    <row r="93" spans="2:16" ht="156" customHeight="1">
      <c r="B93" s="950"/>
      <c r="C93" s="950"/>
      <c r="D93" s="954"/>
      <c r="E93" s="955" t="s">
        <v>263</v>
      </c>
      <c r="F93" s="955" t="s">
        <v>162</v>
      </c>
      <c r="G93" s="955" t="s">
        <v>204</v>
      </c>
      <c r="H93" s="955" t="s">
        <v>264</v>
      </c>
      <c r="I93" s="956" t="s">
        <v>259</v>
      </c>
      <c r="J93" s="836"/>
      <c r="K93" s="836"/>
      <c r="L93" s="836"/>
      <c r="M93" s="836"/>
      <c r="N93" s="836"/>
      <c r="O93" s="836"/>
      <c r="P93" s="836"/>
    </row>
    <row r="94" spans="2:16" ht="111" customHeight="1">
      <c r="B94" s="1982" t="s">
        <v>237</v>
      </c>
      <c r="C94" s="957">
        <v>1</v>
      </c>
      <c r="D94" s="955" t="s">
        <v>257</v>
      </c>
      <c r="E94" s="958" t="s">
        <v>265</v>
      </c>
      <c r="F94" s="958" t="s">
        <v>265</v>
      </c>
      <c r="G94" s="958" t="s">
        <v>265</v>
      </c>
      <c r="H94" s="958" t="s">
        <v>265</v>
      </c>
      <c r="I94" s="959" t="s">
        <v>266</v>
      </c>
      <c r="J94" s="836"/>
      <c r="K94" s="836"/>
      <c r="L94" s="836"/>
      <c r="M94" s="836"/>
      <c r="N94" s="836"/>
      <c r="O94" s="836"/>
      <c r="P94" s="836"/>
    </row>
    <row r="95" spans="2:16" ht="133.5" customHeight="1">
      <c r="B95" s="1982"/>
      <c r="C95" s="957">
        <v>0.8</v>
      </c>
      <c r="D95" s="955" t="s">
        <v>253</v>
      </c>
      <c r="E95" s="960" t="s">
        <v>204</v>
      </c>
      <c r="F95" s="960" t="s">
        <v>204</v>
      </c>
      <c r="G95" s="958" t="s">
        <v>265</v>
      </c>
      <c r="H95" s="958" t="s">
        <v>265</v>
      </c>
      <c r="I95" s="959" t="s">
        <v>266</v>
      </c>
      <c r="J95" s="836"/>
      <c r="K95" s="836"/>
      <c r="L95" s="836"/>
      <c r="M95" s="836"/>
      <c r="N95" s="836"/>
      <c r="O95" s="836"/>
      <c r="P95" s="836"/>
    </row>
    <row r="96" spans="2:16" ht="111" customHeight="1">
      <c r="B96" s="1982"/>
      <c r="C96" s="957">
        <v>0.6</v>
      </c>
      <c r="D96" s="955" t="s">
        <v>249</v>
      </c>
      <c r="E96" s="960" t="s">
        <v>204</v>
      </c>
      <c r="F96" s="960" t="s">
        <v>204</v>
      </c>
      <c r="G96" s="960" t="s">
        <v>204</v>
      </c>
      <c r="H96" s="958" t="s">
        <v>265</v>
      </c>
      <c r="I96" s="959" t="s">
        <v>266</v>
      </c>
      <c r="J96" s="836"/>
      <c r="K96" s="836"/>
      <c r="L96" s="836"/>
      <c r="M96" s="836"/>
      <c r="N96" s="836"/>
      <c r="O96" s="836"/>
      <c r="P96" s="836"/>
    </row>
    <row r="97" spans="2:16" ht="129.75" customHeight="1">
      <c r="B97" s="1982"/>
      <c r="C97" s="957">
        <v>0.4</v>
      </c>
      <c r="D97" s="961" t="s">
        <v>247</v>
      </c>
      <c r="E97" s="962" t="s">
        <v>177</v>
      </c>
      <c r="F97" s="960" t="s">
        <v>204</v>
      </c>
      <c r="G97" s="960" t="s">
        <v>204</v>
      </c>
      <c r="H97" s="958" t="s">
        <v>265</v>
      </c>
      <c r="I97" s="959" t="s">
        <v>266</v>
      </c>
      <c r="J97" s="836"/>
      <c r="K97" s="836"/>
      <c r="L97" s="836"/>
      <c r="M97" s="836"/>
      <c r="N97" s="836"/>
      <c r="O97" s="836"/>
      <c r="P97" s="836"/>
    </row>
    <row r="98" spans="2:16" ht="182.25" customHeight="1" thickBot="1">
      <c r="B98" s="1983"/>
      <c r="C98" s="963">
        <v>0.2</v>
      </c>
      <c r="D98" s="964" t="s">
        <v>242</v>
      </c>
      <c r="E98" s="965" t="s">
        <v>177</v>
      </c>
      <c r="F98" s="965" t="s">
        <v>177</v>
      </c>
      <c r="G98" s="966" t="s">
        <v>204</v>
      </c>
      <c r="H98" s="967" t="s">
        <v>265</v>
      </c>
      <c r="I98" s="968" t="s">
        <v>266</v>
      </c>
      <c r="J98" s="836"/>
      <c r="K98" s="836"/>
      <c r="L98" s="836"/>
      <c r="M98" s="836"/>
      <c r="N98" s="836"/>
      <c r="O98" s="836"/>
      <c r="P98" s="836"/>
    </row>
  </sheetData>
  <mergeCells count="285">
    <mergeCell ref="C3:F4"/>
    <mergeCell ref="C5:F6"/>
    <mergeCell ref="F8:G8"/>
    <mergeCell ref="F9:G9"/>
    <mergeCell ref="C8:D8"/>
    <mergeCell ref="C9:D9"/>
    <mergeCell ref="E91:I91"/>
    <mergeCell ref="B94:B98"/>
    <mergeCell ref="G3:H3"/>
    <mergeCell ref="G4:H4"/>
    <mergeCell ref="G5:H5"/>
    <mergeCell ref="G6:H6"/>
    <mergeCell ref="B3:B6"/>
    <mergeCell ref="B63:G63"/>
    <mergeCell ref="C30:C33"/>
    <mergeCell ref="D30:D33"/>
    <mergeCell ref="E30:E33"/>
    <mergeCell ref="F30:F33"/>
    <mergeCell ref="D17:D19"/>
    <mergeCell ref="E17:E19"/>
    <mergeCell ref="F17:F19"/>
    <mergeCell ref="G17:G19"/>
    <mergeCell ref="B14:B39"/>
    <mergeCell ref="C14:C16"/>
    <mergeCell ref="U63:U64"/>
    <mergeCell ref="C64:G64"/>
    <mergeCell ref="B65:B68"/>
    <mergeCell ref="C65:G68"/>
    <mergeCell ref="B78:F78"/>
    <mergeCell ref="AS49:AS59"/>
    <mergeCell ref="AT49:AT59"/>
    <mergeCell ref="AU49:AU59"/>
    <mergeCell ref="AV49:AV59"/>
    <mergeCell ref="N49:N59"/>
    <mergeCell ref="O49:O59"/>
    <mergeCell ref="P49:P59"/>
    <mergeCell ref="Q49:Q59"/>
    <mergeCell ref="R49:R59"/>
    <mergeCell ref="S49:S59"/>
    <mergeCell ref="H49:H59"/>
    <mergeCell ref="I49:I59"/>
    <mergeCell ref="J49:J59"/>
    <mergeCell ref="K49:K59"/>
    <mergeCell ref="L49:L59"/>
    <mergeCell ref="M49:M59"/>
    <mergeCell ref="AW49:AW51"/>
    <mergeCell ref="AW52:AW55"/>
    <mergeCell ref="AW56:AW59"/>
    <mergeCell ref="T49:T59"/>
    <mergeCell ref="U49:U59"/>
    <mergeCell ref="W49:W59"/>
    <mergeCell ref="X49:X59"/>
    <mergeCell ref="Y49:Y53"/>
    <mergeCell ref="AR49:AR59"/>
    <mergeCell ref="AS41:AS48"/>
    <mergeCell ref="AT41:AT48"/>
    <mergeCell ref="AU41:AU48"/>
    <mergeCell ref="AV41:AV48"/>
    <mergeCell ref="AW41:AW48"/>
    <mergeCell ref="C49:C59"/>
    <mergeCell ref="D49:D59"/>
    <mergeCell ref="E49:E59"/>
    <mergeCell ref="F49:F59"/>
    <mergeCell ref="G49:G59"/>
    <mergeCell ref="T41:T48"/>
    <mergeCell ref="U41:U48"/>
    <mergeCell ref="W41:W48"/>
    <mergeCell ref="X41:X48"/>
    <mergeCell ref="Y41:Y45"/>
    <mergeCell ref="AR41:AR48"/>
    <mergeCell ref="N41:N48"/>
    <mergeCell ref="O41:O48"/>
    <mergeCell ref="P41:P48"/>
    <mergeCell ref="Q41:Q48"/>
    <mergeCell ref="R41:R48"/>
    <mergeCell ref="S41:S48"/>
    <mergeCell ref="H41:H48"/>
    <mergeCell ref="I41:I48"/>
    <mergeCell ref="J41:J48"/>
    <mergeCell ref="K41:K48"/>
    <mergeCell ref="L41:L48"/>
    <mergeCell ref="M41:M48"/>
    <mergeCell ref="B41:B59"/>
    <mergeCell ref="C41:C48"/>
    <mergeCell ref="D41:D48"/>
    <mergeCell ref="E41:E48"/>
    <mergeCell ref="F41:F48"/>
    <mergeCell ref="G41:G48"/>
    <mergeCell ref="AR38:AR39"/>
    <mergeCell ref="AS38:AS39"/>
    <mergeCell ref="AT38:AT39"/>
    <mergeCell ref="AU38:AU39"/>
    <mergeCell ref="AV38:AV39"/>
    <mergeCell ref="AW38:AW39"/>
    <mergeCell ref="R38:R39"/>
    <mergeCell ref="S38:S39"/>
    <mergeCell ref="T38:T39"/>
    <mergeCell ref="U38:U39"/>
    <mergeCell ref="W38:W39"/>
    <mergeCell ref="X38:X39"/>
    <mergeCell ref="L38:L39"/>
    <mergeCell ref="M38:M39"/>
    <mergeCell ref="N38:N39"/>
    <mergeCell ref="O38:O39"/>
    <mergeCell ref="P38:P39"/>
    <mergeCell ref="Q38:Q39"/>
    <mergeCell ref="AW36:AW37"/>
    <mergeCell ref="C38:C39"/>
    <mergeCell ref="D38:D39"/>
    <mergeCell ref="E38:E39"/>
    <mergeCell ref="F38:F39"/>
    <mergeCell ref="G38:G39"/>
    <mergeCell ref="H38:H39"/>
    <mergeCell ref="I38:I39"/>
    <mergeCell ref="J38:J39"/>
    <mergeCell ref="K38:K39"/>
    <mergeCell ref="W36:W37"/>
    <mergeCell ref="AR36:AR37"/>
    <mergeCell ref="AS36:AS37"/>
    <mergeCell ref="AT36:AT37"/>
    <mergeCell ref="AU36:AU37"/>
    <mergeCell ref="AV36:AV37"/>
    <mergeCell ref="P36:P37"/>
    <mergeCell ref="Q36:Q37"/>
    <mergeCell ref="S36:S37"/>
    <mergeCell ref="T36:T37"/>
    <mergeCell ref="U36:U37"/>
    <mergeCell ref="J36:J37"/>
    <mergeCell ref="K36:K37"/>
    <mergeCell ref="L36:L37"/>
    <mergeCell ref="M36:M37"/>
    <mergeCell ref="N36:N37"/>
    <mergeCell ref="O36:O37"/>
    <mergeCell ref="AV30:AV33"/>
    <mergeCell ref="AW30:AW33"/>
    <mergeCell ref="C36:C37"/>
    <mergeCell ref="D36:D37"/>
    <mergeCell ref="E36:E37"/>
    <mergeCell ref="F36:F37"/>
    <mergeCell ref="G36:G37"/>
    <mergeCell ref="H36:H37"/>
    <mergeCell ref="I36:I37"/>
    <mergeCell ref="T30:T33"/>
    <mergeCell ref="U30:U33"/>
    <mergeCell ref="W30:W33"/>
    <mergeCell ref="AR30:AR33"/>
    <mergeCell ref="AS30:AS33"/>
    <mergeCell ref="AT30:AT33"/>
    <mergeCell ref="N30:N33"/>
    <mergeCell ref="O30:O33"/>
    <mergeCell ref="P30:P33"/>
    <mergeCell ref="Q30:Q33"/>
    <mergeCell ref="R30:R33"/>
    <mergeCell ref="S30:S33"/>
    <mergeCell ref="H30:H33"/>
    <mergeCell ref="I30:I33"/>
    <mergeCell ref="R36:R37"/>
    <mergeCell ref="K30:K33"/>
    <mergeCell ref="L30:L33"/>
    <mergeCell ref="M30:M33"/>
    <mergeCell ref="AU21:AU29"/>
    <mergeCell ref="AV21:AV29"/>
    <mergeCell ref="AW21:AW29"/>
    <mergeCell ref="G25:G26"/>
    <mergeCell ref="G27:G28"/>
    <mergeCell ref="G30:G33"/>
    <mergeCell ref="AO21:AO22"/>
    <mergeCell ref="AP21:AP22"/>
    <mergeCell ref="AQ21:AQ22"/>
    <mergeCell ref="AR21:AR29"/>
    <mergeCell ref="AS21:AS29"/>
    <mergeCell ref="AT21:AT29"/>
    <mergeCell ref="AI21:AI22"/>
    <mergeCell ref="AJ21:AJ22"/>
    <mergeCell ref="AK21:AK22"/>
    <mergeCell ref="AL21:AL22"/>
    <mergeCell ref="AM21:AM22"/>
    <mergeCell ref="AN21:AN22"/>
    <mergeCell ref="AC21:AC22"/>
    <mergeCell ref="AD21:AD22"/>
    <mergeCell ref="AU30:AU33"/>
    <mergeCell ref="AE21:AE22"/>
    <mergeCell ref="AF21:AF22"/>
    <mergeCell ref="AG21:AG22"/>
    <mergeCell ref="AH21:AH22"/>
    <mergeCell ref="W21:W22"/>
    <mergeCell ref="X21:X22"/>
    <mergeCell ref="Y21:Y22"/>
    <mergeCell ref="Z21:Z22"/>
    <mergeCell ref="AA21:AA22"/>
    <mergeCell ref="AB21:AB22"/>
    <mergeCell ref="R21:R29"/>
    <mergeCell ref="S21:S29"/>
    <mergeCell ref="T21:T29"/>
    <mergeCell ref="U21:U29"/>
    <mergeCell ref="V21:V22"/>
    <mergeCell ref="J21:J29"/>
    <mergeCell ref="K21:K29"/>
    <mergeCell ref="L21:L29"/>
    <mergeCell ref="N21:N29"/>
    <mergeCell ref="O21:O29"/>
    <mergeCell ref="P21:P29"/>
    <mergeCell ref="AV14:AV16"/>
    <mergeCell ref="AW17:AW19"/>
    <mergeCell ref="C21:C29"/>
    <mergeCell ref="D21:D29"/>
    <mergeCell ref="E21:E29"/>
    <mergeCell ref="F21:F29"/>
    <mergeCell ref="G21:G23"/>
    <mergeCell ref="H21:H29"/>
    <mergeCell ref="I21:I29"/>
    <mergeCell ref="T17:T19"/>
    <mergeCell ref="U17:U19"/>
    <mergeCell ref="W17:W19"/>
    <mergeCell ref="AR17:AR19"/>
    <mergeCell ref="AS17:AS19"/>
    <mergeCell ref="AT17:AT19"/>
    <mergeCell ref="N17:N19"/>
    <mergeCell ref="O17:O19"/>
    <mergeCell ref="P17:P19"/>
    <mergeCell ref="Q17:Q19"/>
    <mergeCell ref="R17:R19"/>
    <mergeCell ref="S17:S19"/>
    <mergeCell ref="H17:H19"/>
    <mergeCell ref="I17:I19"/>
    <mergeCell ref="Q21:Q29"/>
    <mergeCell ref="K17:K19"/>
    <mergeCell ref="L17:L19"/>
    <mergeCell ref="M17:M19"/>
    <mergeCell ref="G15:G16"/>
    <mergeCell ref="C17:C19"/>
    <mergeCell ref="AW14:AW16"/>
    <mergeCell ref="Q14:Q16"/>
    <mergeCell ref="R14:R16"/>
    <mergeCell ref="S14:S16"/>
    <mergeCell ref="T14:T16"/>
    <mergeCell ref="U14:U16"/>
    <mergeCell ref="W14:W16"/>
    <mergeCell ref="N14:N16"/>
    <mergeCell ref="O14:O16"/>
    <mergeCell ref="P14:P16"/>
    <mergeCell ref="K14:K16"/>
    <mergeCell ref="L14:L16"/>
    <mergeCell ref="M14:M16"/>
    <mergeCell ref="AU17:AU19"/>
    <mergeCell ref="AV17:AV19"/>
    <mergeCell ref="AR14:AR16"/>
    <mergeCell ref="AS14:AS16"/>
    <mergeCell ref="AT14:AT16"/>
    <mergeCell ref="AU14:AU16"/>
    <mergeCell ref="D14:D16"/>
    <mergeCell ref="E14:E16"/>
    <mergeCell ref="F14:F16"/>
    <mergeCell ref="H14:H16"/>
    <mergeCell ref="I14:I16"/>
    <mergeCell ref="J14:J16"/>
    <mergeCell ref="B11:B13"/>
    <mergeCell ref="C11:C13"/>
    <mergeCell ref="D11:D13"/>
    <mergeCell ref="E11:G12"/>
    <mergeCell ref="H11:H13"/>
    <mergeCell ref="J17:J19"/>
    <mergeCell ref="J30:J33"/>
    <mergeCell ref="AT11:AT13"/>
    <mergeCell ref="AU11:AU13"/>
    <mergeCell ref="AV11:AV13"/>
    <mergeCell ref="AW11:AW13"/>
    <mergeCell ref="I12:L12"/>
    <mergeCell ref="M12:T12"/>
    <mergeCell ref="W12:W13"/>
    <mergeCell ref="X12:X13"/>
    <mergeCell ref="Y12:Y13"/>
    <mergeCell ref="Z12:Z13"/>
    <mergeCell ref="I11:T11"/>
    <mergeCell ref="U11:U13"/>
    <mergeCell ref="V11:V13"/>
    <mergeCell ref="W11:AJ11"/>
    <mergeCell ref="AK11:AR12"/>
    <mergeCell ref="AS11:AS13"/>
    <mergeCell ref="AA12:AA13"/>
    <mergeCell ref="AB12:AB13"/>
    <mergeCell ref="AC12:AC13"/>
    <mergeCell ref="AD12:AD13"/>
    <mergeCell ref="AE12:AE13"/>
    <mergeCell ref="AF12:AJ12"/>
  </mergeCells>
  <conditionalFormatting sqref="L14">
    <cfRule type="containsText" dxfId="598" priority="330" operator="containsText" text="ALTA">
      <formula>NOT(ISERROR(SEARCH("ALTA",L14)))</formula>
    </cfRule>
    <cfRule type="containsText" dxfId="597" priority="329" operator="containsText" text="MUY ALTA ">
      <formula>NOT(ISERROR(SEARCH("MUY ALTA ",L14)))</formula>
    </cfRule>
    <cfRule type="containsText" dxfId="596" priority="328" operator="containsText" text="MUY ALTA">
      <formula>NOT(ISERROR(SEARCH("MUY ALTA",L14)))</formula>
    </cfRule>
    <cfRule type="containsText" dxfId="595" priority="327" operator="containsText" text="MUY BAJA">
      <formula>NOT(ISERROR(SEARCH("MUY BAJA",L14)))</formula>
    </cfRule>
    <cfRule type="containsText" dxfId="594" priority="333" operator="containsText" text="MEDIA">
      <formula>NOT(ISERROR(SEARCH("MEDIA",L14)))</formula>
    </cfRule>
    <cfRule type="containsText" dxfId="593" priority="332" operator="containsText" text="MUY BAJA">
      <formula>NOT(ISERROR(SEARCH("MUY BAJA",L14)))</formula>
    </cfRule>
    <cfRule type="containsText" dxfId="592" priority="331" operator="containsText" text="BAJA">
      <formula>NOT(ISERROR(SEARCH("BAJA",L14)))</formula>
    </cfRule>
  </conditionalFormatting>
  <conditionalFormatting sqref="L17">
    <cfRule type="containsText" dxfId="591" priority="259" operator="containsText" text="MUY ALTA">
      <formula>NOT(ISERROR(SEARCH("MUY ALTA",L17)))</formula>
    </cfRule>
    <cfRule type="containsText" dxfId="590" priority="264" operator="containsText" text="MEDIA">
      <formula>NOT(ISERROR(SEARCH("MEDIA",L17)))</formula>
    </cfRule>
    <cfRule type="containsText" dxfId="589" priority="263" operator="containsText" text="MUY BAJA">
      <formula>NOT(ISERROR(SEARCH("MUY BAJA",L17)))</formula>
    </cfRule>
    <cfRule type="containsText" dxfId="588" priority="262" operator="containsText" text="BAJA">
      <formula>NOT(ISERROR(SEARCH("BAJA",L17)))</formula>
    </cfRule>
    <cfRule type="containsText" dxfId="587" priority="261" operator="containsText" text="ALTA">
      <formula>NOT(ISERROR(SEARCH("ALTA",L17)))</formula>
    </cfRule>
    <cfRule type="containsText" dxfId="586" priority="260" operator="containsText" text="MUY ALTA ">
      <formula>NOT(ISERROR(SEARCH("MUY ALTA ",L17)))</formula>
    </cfRule>
    <cfRule type="containsText" dxfId="585" priority="258" operator="containsText" text="MUY BAJA">
      <formula>NOT(ISERROR(SEARCH("MUY BAJA",L17)))</formula>
    </cfRule>
  </conditionalFormatting>
  <conditionalFormatting sqref="L21 L38 L61:L62">
    <cfRule type="containsText" dxfId="584" priority="395" operator="containsText" text="BAJA">
      <formula>NOT(ISERROR(SEARCH("BAJA",L21)))</formula>
    </cfRule>
    <cfRule type="containsText" dxfId="583" priority="391" operator="containsText" text="MUY BAJA">
      <formula>NOT(ISERROR(SEARCH("MUY BAJA",L21)))</formula>
    </cfRule>
    <cfRule type="containsText" dxfId="582" priority="392" operator="containsText" text="MUY ALTA">
      <formula>NOT(ISERROR(SEARCH("MUY ALTA",L21)))</formula>
    </cfRule>
    <cfRule type="containsText" dxfId="581" priority="393" operator="containsText" text="MUY ALTA ">
      <formula>NOT(ISERROR(SEARCH("MUY ALTA ",L21)))</formula>
    </cfRule>
    <cfRule type="containsText" dxfId="580" priority="396" operator="containsText" text="MUY BAJA">
      <formula>NOT(ISERROR(SEARCH("MUY BAJA",L21)))</formula>
    </cfRule>
    <cfRule type="containsText" dxfId="579" priority="394" operator="containsText" text="ALTA">
      <formula>NOT(ISERROR(SEARCH("ALTA",L21)))</formula>
    </cfRule>
    <cfRule type="containsText" dxfId="578" priority="397" operator="containsText" text="MEDIA">
      <formula>NOT(ISERROR(SEARCH("MEDIA",L21)))</formula>
    </cfRule>
  </conditionalFormatting>
  <conditionalFormatting sqref="L30">
    <cfRule type="containsText" dxfId="577" priority="216" operator="containsText" text="MUY BAJA">
      <formula>NOT(ISERROR(SEARCH("MUY BAJA",L30)))</formula>
    </cfRule>
    <cfRule type="containsText" dxfId="576" priority="221" operator="containsText" text="MUY BAJA">
      <formula>NOT(ISERROR(SEARCH("MUY BAJA",L30)))</formula>
    </cfRule>
    <cfRule type="containsText" dxfId="575" priority="220" operator="containsText" text="BAJA">
      <formula>NOT(ISERROR(SEARCH("BAJA",L30)))</formula>
    </cfRule>
    <cfRule type="containsText" dxfId="574" priority="219" operator="containsText" text="ALTA">
      <formula>NOT(ISERROR(SEARCH("ALTA",L30)))</formula>
    </cfRule>
    <cfRule type="containsText" dxfId="573" priority="218" operator="containsText" text="MUY ALTA ">
      <formula>NOT(ISERROR(SEARCH("MUY ALTA ",L30)))</formula>
    </cfRule>
    <cfRule type="containsText" dxfId="572" priority="217" operator="containsText" text="MUY ALTA">
      <formula>NOT(ISERROR(SEARCH("MUY ALTA",L30)))</formula>
    </cfRule>
    <cfRule type="containsText" dxfId="571" priority="222" operator="containsText" text="MEDIA">
      <formula>NOT(ISERROR(SEARCH("MEDIA",L30)))</formula>
    </cfRule>
  </conditionalFormatting>
  <conditionalFormatting sqref="L34:L36">
    <cfRule type="containsText" dxfId="570" priority="100" operator="containsText" text="BAJA">
      <formula>NOT(ISERROR(SEARCH("BAJA",L34)))</formula>
    </cfRule>
    <cfRule type="containsText" dxfId="569" priority="98" operator="containsText" text="MUY ALTA ">
      <formula>NOT(ISERROR(SEARCH("MUY ALTA ",L34)))</formula>
    </cfRule>
    <cfRule type="containsText" dxfId="568" priority="97" operator="containsText" text="MUY ALTA">
      <formula>NOT(ISERROR(SEARCH("MUY ALTA",L34)))</formula>
    </cfRule>
    <cfRule type="containsText" dxfId="567" priority="96" operator="containsText" text="MUY BAJA">
      <formula>NOT(ISERROR(SEARCH("MUY BAJA",L34)))</formula>
    </cfRule>
    <cfRule type="containsText" dxfId="566" priority="102" operator="containsText" text="MEDIA">
      <formula>NOT(ISERROR(SEARCH("MEDIA",L34)))</formula>
    </cfRule>
    <cfRule type="containsText" dxfId="565" priority="101" operator="containsText" text="MUY BAJA">
      <formula>NOT(ISERROR(SEARCH("MUY BAJA",L34)))</formula>
    </cfRule>
    <cfRule type="containsText" dxfId="564" priority="99" operator="containsText" text="ALTA">
      <formula>NOT(ISERROR(SEARCH("ALTA",L34)))</formula>
    </cfRule>
  </conditionalFormatting>
  <conditionalFormatting sqref="L41">
    <cfRule type="containsText" dxfId="563" priority="90" operator="containsText" text="MEDIA">
      <formula>NOT(ISERROR(SEARCH("MEDIA",L41)))</formula>
    </cfRule>
    <cfRule type="containsText" dxfId="562" priority="84" operator="containsText" text="MUY BAJA">
      <formula>NOT(ISERROR(SEARCH("MUY BAJA",L41)))</formula>
    </cfRule>
    <cfRule type="containsText" dxfId="561" priority="85" operator="containsText" text="MUY ALTA">
      <formula>NOT(ISERROR(SEARCH("MUY ALTA",L41)))</formula>
    </cfRule>
    <cfRule type="containsText" dxfId="560" priority="86" operator="containsText" text="MUY ALTA ">
      <formula>NOT(ISERROR(SEARCH("MUY ALTA ",L41)))</formula>
    </cfRule>
    <cfRule type="containsText" dxfId="559" priority="87" operator="containsText" text="ALTA">
      <formula>NOT(ISERROR(SEARCH("ALTA",L41)))</formula>
    </cfRule>
    <cfRule type="containsText" dxfId="558" priority="88" operator="containsText" text="BAJA">
      <formula>NOT(ISERROR(SEARCH("BAJA",L41)))</formula>
    </cfRule>
    <cfRule type="containsText" dxfId="557" priority="89" operator="containsText" text="MUY BAJA">
      <formula>NOT(ISERROR(SEARCH("MUY BAJA",L41)))</formula>
    </cfRule>
  </conditionalFormatting>
  <conditionalFormatting sqref="L49:L50">
    <cfRule type="containsText" dxfId="556" priority="46" operator="containsText" text="MUY BAJA">
      <formula>NOT(ISERROR(SEARCH("MUY BAJA",L49)))</formula>
    </cfRule>
    <cfRule type="containsText" dxfId="555" priority="47" operator="containsText" text="MUY ALTA">
      <formula>NOT(ISERROR(SEARCH("MUY ALTA",L49)))</formula>
    </cfRule>
    <cfRule type="containsText" dxfId="554" priority="48" operator="containsText" text="MUY ALTA ">
      <formula>NOT(ISERROR(SEARCH("MUY ALTA ",L49)))</formula>
    </cfRule>
    <cfRule type="containsText" dxfId="553" priority="50" operator="containsText" text="BAJA">
      <formula>NOT(ISERROR(SEARCH("BAJA",L49)))</formula>
    </cfRule>
    <cfRule type="containsText" dxfId="552" priority="51" operator="containsText" text="MUY BAJA">
      <formula>NOT(ISERROR(SEARCH("MUY BAJA",L49)))</formula>
    </cfRule>
    <cfRule type="containsText" dxfId="551" priority="52" operator="containsText" text="MEDIA">
      <formula>NOT(ISERROR(SEARCH("MEDIA",L49)))</formula>
    </cfRule>
    <cfRule type="containsText" dxfId="550" priority="49" operator="containsText" text="ALTA">
      <formula>NOT(ISERROR(SEARCH("ALTA",L49)))</formula>
    </cfRule>
  </conditionalFormatting>
  <conditionalFormatting sqref="O14 R14">
    <cfRule type="containsText" dxfId="549" priority="324" operator="containsText" text="MODERADO">
      <formula>NOT(ISERROR(SEARCH("MODERADO",O14)))</formula>
    </cfRule>
    <cfRule type="containsText" dxfId="548" priority="325" operator="containsText" text="MENOR">
      <formula>NOT(ISERROR(SEARCH("MENOR",O14)))</formula>
    </cfRule>
    <cfRule type="containsText" dxfId="547" priority="326" operator="containsText" text="LEVE">
      <formula>NOT(ISERROR(SEARCH("LEVE",O14)))</formula>
    </cfRule>
    <cfRule type="containsBlanks" dxfId="546" priority="315">
      <formula>LEN(TRIM(O14))=0</formula>
    </cfRule>
    <cfRule type="containsText" dxfId="545" priority="321" operator="containsText" text="CATASTRÓFICO">
      <formula>NOT(ISERROR(SEARCH("CATASTRÓFICO",O14)))</formula>
    </cfRule>
    <cfRule type="containsText" dxfId="544" priority="322" operator="containsText" text="CATASTROFICO">
      <formula>NOT(ISERROR(SEARCH("CATASTROFICO",O14)))</formula>
    </cfRule>
    <cfRule type="containsText" dxfId="543" priority="323" operator="containsText" text="MAYOR">
      <formula>NOT(ISERROR(SEARCH("MAYOR",O14)))</formula>
    </cfRule>
  </conditionalFormatting>
  <conditionalFormatting sqref="O17">
    <cfRule type="containsText" dxfId="542" priority="255" operator="containsText" text="MODERADO">
      <formula>NOT(ISERROR(SEARCH("MODERADO",O17)))</formula>
    </cfRule>
    <cfRule type="containsText" dxfId="541" priority="257" operator="containsText" text="LEVE">
      <formula>NOT(ISERROR(SEARCH("LEVE",O17)))</formula>
    </cfRule>
    <cfRule type="containsText" dxfId="540" priority="256" operator="containsText" text="MENOR">
      <formula>NOT(ISERROR(SEARCH("MENOR",O17)))</formula>
    </cfRule>
    <cfRule type="containsText" dxfId="539" priority="254" operator="containsText" text="MAYOR">
      <formula>NOT(ISERROR(SEARCH("MAYOR",O17)))</formula>
    </cfRule>
    <cfRule type="containsText" dxfId="538" priority="253" operator="containsText" text="CATASTROFICO">
      <formula>NOT(ISERROR(SEARCH("CATASTROFICO",O17)))</formula>
    </cfRule>
    <cfRule type="containsText" dxfId="537" priority="252" operator="containsText" text="CATASTRÓFICO">
      <formula>NOT(ISERROR(SEARCH("CATASTRÓFICO",O17)))</formula>
    </cfRule>
    <cfRule type="containsBlanks" dxfId="536" priority="251">
      <formula>LEN(TRIM(O17))=0</formula>
    </cfRule>
  </conditionalFormatting>
  <conditionalFormatting sqref="O21 R21 O38 R38 O61:O62 R61:R62">
    <cfRule type="containsText" dxfId="535" priority="386" operator="containsText" text="CATASTROFICO">
      <formula>NOT(ISERROR(SEARCH("CATASTROFICO",O21)))</formula>
    </cfRule>
    <cfRule type="containsText" dxfId="534" priority="387" operator="containsText" text="MAYOR">
      <formula>NOT(ISERROR(SEARCH("MAYOR",O21)))</formula>
    </cfRule>
    <cfRule type="containsText" dxfId="533" priority="388" operator="containsText" text="MODERADO">
      <formula>NOT(ISERROR(SEARCH("MODERADO",O21)))</formula>
    </cfRule>
    <cfRule type="containsBlanks" dxfId="532" priority="379">
      <formula>LEN(TRIM(O21))=0</formula>
    </cfRule>
    <cfRule type="containsText" dxfId="531" priority="385" operator="containsText" text="CATASTRÓFICO">
      <formula>NOT(ISERROR(SEARCH("CATASTRÓFICO",O21)))</formula>
    </cfRule>
    <cfRule type="containsText" dxfId="530" priority="390" operator="containsText" text="LEVE">
      <formula>NOT(ISERROR(SEARCH("LEVE",O21)))</formula>
    </cfRule>
    <cfRule type="containsText" dxfId="529" priority="389" operator="containsText" text="MENOR">
      <formula>NOT(ISERROR(SEARCH("MENOR",O21)))</formula>
    </cfRule>
  </conditionalFormatting>
  <conditionalFormatting sqref="O30">
    <cfRule type="containsText" dxfId="528" priority="215" operator="containsText" text="LEVE">
      <formula>NOT(ISERROR(SEARCH("LEVE",O30)))</formula>
    </cfRule>
    <cfRule type="containsBlanks" dxfId="527" priority="209">
      <formula>LEN(TRIM(O30))=0</formula>
    </cfRule>
    <cfRule type="containsText" dxfId="526" priority="210" operator="containsText" text="CATASTRÓFICO">
      <formula>NOT(ISERROR(SEARCH("CATASTRÓFICO",O30)))</formula>
    </cfRule>
    <cfRule type="containsText" dxfId="525" priority="211" operator="containsText" text="CATASTROFICO">
      <formula>NOT(ISERROR(SEARCH("CATASTROFICO",O30)))</formula>
    </cfRule>
    <cfRule type="containsText" dxfId="524" priority="212" operator="containsText" text="MAYOR">
      <formula>NOT(ISERROR(SEARCH("MAYOR",O30)))</formula>
    </cfRule>
    <cfRule type="containsText" dxfId="523" priority="213" operator="containsText" text="MODERADO">
      <formula>NOT(ISERROR(SEARCH("MODERADO",O30)))</formula>
    </cfRule>
    <cfRule type="containsText" dxfId="522" priority="214" operator="containsText" text="MENOR">
      <formula>NOT(ISERROR(SEARCH("MENOR",O30)))</formula>
    </cfRule>
  </conditionalFormatting>
  <conditionalFormatting sqref="O34:O35">
    <cfRule type="containsText" dxfId="521" priority="172" operator="containsText" text="MODERADO">
      <formula>NOT(ISERROR(SEARCH("MODERADO",O34)))</formula>
    </cfRule>
    <cfRule type="containsText" dxfId="520" priority="170" operator="containsText" text="CATASTROFICO">
      <formula>NOT(ISERROR(SEARCH("CATASTROFICO",O34)))</formula>
    </cfRule>
    <cfRule type="containsText" dxfId="519" priority="171" operator="containsText" text="MAYOR">
      <formula>NOT(ISERROR(SEARCH("MAYOR",O34)))</formula>
    </cfRule>
    <cfRule type="containsText" dxfId="518" priority="173" operator="containsText" text="MENOR">
      <formula>NOT(ISERROR(SEARCH("MENOR",O34)))</formula>
    </cfRule>
    <cfRule type="containsText" dxfId="517" priority="174" operator="containsText" text="LEVE">
      <formula>NOT(ISERROR(SEARCH("LEVE",O34)))</formula>
    </cfRule>
    <cfRule type="containsBlanks" dxfId="516" priority="168">
      <formula>LEN(TRIM(O34))=0</formula>
    </cfRule>
    <cfRule type="containsText" dxfId="515" priority="169" operator="containsText" text="CATASTRÓFICO">
      <formula>NOT(ISERROR(SEARCH("CATASTRÓFICO",O34)))</formula>
    </cfRule>
  </conditionalFormatting>
  <conditionalFormatting sqref="O49:O50 R49:R50">
    <cfRule type="containsText" dxfId="514" priority="43" operator="containsText" text="MODERADO">
      <formula>NOT(ISERROR(SEARCH("MODERADO",O49)))</formula>
    </cfRule>
    <cfRule type="containsBlanks" dxfId="513" priority="34">
      <formula>LEN(TRIM(O49))=0</formula>
    </cfRule>
    <cfRule type="containsText" dxfId="512" priority="40" operator="containsText" text="CATASTRÓFICO">
      <formula>NOT(ISERROR(SEARCH("CATASTRÓFICO",O49)))</formula>
    </cfRule>
    <cfRule type="containsText" dxfId="511" priority="41" operator="containsText" text="CATASTROFICO">
      <formula>NOT(ISERROR(SEARCH("CATASTROFICO",O49)))</formula>
    </cfRule>
    <cfRule type="containsText" dxfId="510" priority="42" operator="containsText" text="MAYOR">
      <formula>NOT(ISERROR(SEARCH("MAYOR",O49)))</formula>
    </cfRule>
    <cfRule type="containsText" dxfId="509" priority="45" operator="containsText" text="LEVE">
      <formula>NOT(ISERROR(SEARCH("LEVE",O49)))</formula>
    </cfRule>
    <cfRule type="containsText" dxfId="508" priority="44" operator="containsText" text="MENOR">
      <formula>NOT(ISERROR(SEARCH("MENOR",O49)))</formula>
    </cfRule>
  </conditionalFormatting>
  <conditionalFormatting sqref="R17">
    <cfRule type="containsText" dxfId="507" priority="272" operator="containsText" text="CATASTROFICO">
      <formula>NOT(ISERROR(SEARCH("CATASTROFICO",R17)))</formula>
    </cfRule>
    <cfRule type="containsText" dxfId="506" priority="271" operator="containsText" text="CATASTRÓFICO">
      <formula>NOT(ISERROR(SEARCH("CATASTRÓFICO",R17)))</formula>
    </cfRule>
    <cfRule type="containsBlanks" dxfId="505" priority="270">
      <formula>LEN(TRIM(R17))=0</formula>
    </cfRule>
    <cfRule type="containsText" dxfId="504" priority="276" operator="containsText" text="LEVE">
      <formula>NOT(ISERROR(SEARCH("LEVE",R17)))</formula>
    </cfRule>
    <cfRule type="containsText" dxfId="503" priority="275" operator="containsText" text="MENOR">
      <formula>NOT(ISERROR(SEARCH("MENOR",R17)))</formula>
    </cfRule>
    <cfRule type="containsText" dxfId="502" priority="274" operator="containsText" text="MODERADO">
      <formula>NOT(ISERROR(SEARCH("MODERADO",R17)))</formula>
    </cfRule>
    <cfRule type="containsText" dxfId="501" priority="273" operator="containsText" text="MAYOR">
      <formula>NOT(ISERROR(SEARCH("MAYOR",R17)))</formula>
    </cfRule>
  </conditionalFormatting>
  <conditionalFormatting sqref="R30">
    <cfRule type="containsText" dxfId="500" priority="205" operator="containsText" text="MAYOR">
      <formula>NOT(ISERROR(SEARCH("MAYOR",R30)))</formula>
    </cfRule>
    <cfRule type="containsText" dxfId="499" priority="203" operator="containsText" text="CATASTRÓFICO">
      <formula>NOT(ISERROR(SEARCH("CATASTRÓFICO",R30)))</formula>
    </cfRule>
    <cfRule type="containsText" dxfId="498" priority="206" operator="containsText" text="MODERADO">
      <formula>NOT(ISERROR(SEARCH("MODERADO",R30)))</formula>
    </cfRule>
    <cfRule type="containsText" dxfId="497" priority="207" operator="containsText" text="MENOR">
      <formula>NOT(ISERROR(SEARCH("MENOR",R30)))</formula>
    </cfRule>
    <cfRule type="containsText" dxfId="496" priority="208" operator="containsText" text="LEVE">
      <formula>NOT(ISERROR(SEARCH("LEVE",R30)))</formula>
    </cfRule>
    <cfRule type="containsBlanks" dxfId="495" priority="202">
      <formula>LEN(TRIM(R30))=0</formula>
    </cfRule>
    <cfRule type="containsText" dxfId="494" priority="204" operator="containsText" text="CATASTROFICO">
      <formula>NOT(ISERROR(SEARCH("CATASTROFICO",R30)))</formula>
    </cfRule>
  </conditionalFormatting>
  <conditionalFormatting sqref="R34:R36">
    <cfRule type="containsText" dxfId="493" priority="106" operator="containsText" text="MAYOR">
      <formula>NOT(ISERROR(SEARCH("MAYOR",R34)))</formula>
    </cfRule>
    <cfRule type="containsText" dxfId="492" priority="107" operator="containsText" text="MODERADO">
      <formula>NOT(ISERROR(SEARCH("MODERADO",R34)))</formula>
    </cfRule>
    <cfRule type="containsText" dxfId="491" priority="109" operator="containsText" text="LEVE">
      <formula>NOT(ISERROR(SEARCH("LEVE",R34)))</formula>
    </cfRule>
    <cfRule type="containsText" dxfId="490" priority="108" operator="containsText" text="MENOR">
      <formula>NOT(ISERROR(SEARCH("MENOR",R34)))</formula>
    </cfRule>
    <cfRule type="containsBlanks" dxfId="489" priority="103">
      <formula>LEN(TRIM(R34))=0</formula>
    </cfRule>
    <cfRule type="containsText" dxfId="488" priority="104" operator="containsText" text="CATASTRÓFICO">
      <formula>NOT(ISERROR(SEARCH("CATASTRÓFICO",R34)))</formula>
    </cfRule>
    <cfRule type="containsText" dxfId="487" priority="105" operator="containsText" text="CATASTROFICO">
      <formula>NOT(ISERROR(SEARCH("CATASTROFICO",R34)))</formula>
    </cfRule>
  </conditionalFormatting>
  <conditionalFormatting sqref="R41">
    <cfRule type="containsText" dxfId="486" priority="81" operator="containsText" text="MODERADO">
      <formula>NOT(ISERROR(SEARCH("MODERADO",R41)))</formula>
    </cfRule>
    <cfRule type="containsText" dxfId="485" priority="80" operator="containsText" text="MAYOR">
      <formula>NOT(ISERROR(SEARCH("MAYOR",R41)))</formula>
    </cfRule>
    <cfRule type="containsText" dxfId="484" priority="79" operator="containsText" text="CATASTROFICO">
      <formula>NOT(ISERROR(SEARCH("CATASTROFICO",R41)))</formula>
    </cfRule>
    <cfRule type="containsText" dxfId="483" priority="78" operator="containsText" text="CATASTRÓFICO">
      <formula>NOT(ISERROR(SEARCH("CATASTRÓFICO",R41)))</formula>
    </cfRule>
    <cfRule type="containsBlanks" dxfId="482" priority="77">
      <formula>LEN(TRIM(R41))=0</formula>
    </cfRule>
    <cfRule type="containsText" dxfId="481" priority="83" operator="containsText" text="LEVE">
      <formula>NOT(ISERROR(SEARCH("LEVE",R41)))</formula>
    </cfRule>
    <cfRule type="containsText" dxfId="480" priority="82" operator="containsText" text="MENOR">
      <formula>NOT(ISERROR(SEARCH("MENOR",R41)))</formula>
    </cfRule>
  </conditionalFormatting>
  <conditionalFormatting sqref="T14">
    <cfRule type="containsText" dxfId="479" priority="320" operator="containsText" text="LEVE">
      <formula>NOT(ISERROR(SEARCH("LEVE",T14)))</formula>
    </cfRule>
    <cfRule type="containsText" dxfId="478" priority="319" operator="containsText" text="MENOR">
      <formula>NOT(ISERROR(SEARCH("MENOR",T14)))</formula>
    </cfRule>
    <cfRule type="containsText" dxfId="477" priority="318" operator="containsText" text="MODERADO">
      <formula>NOT(ISERROR(SEARCH("MODERADO",T14)))</formula>
    </cfRule>
    <cfRule type="containsText" dxfId="476" priority="317" operator="containsText" text="MAYOR">
      <formula>NOT(ISERROR(SEARCH("MAYOR",T14)))</formula>
    </cfRule>
    <cfRule type="containsText" dxfId="475" priority="316" operator="containsText" text="CATASTRÓFICO">
      <formula>NOT(ISERROR(SEARCH("CATASTRÓFICO",T14)))</formula>
    </cfRule>
  </conditionalFormatting>
  <conditionalFormatting sqref="T17">
    <cfRule type="containsText" dxfId="474" priority="265" operator="containsText" text="CATASTRÓFICO">
      <formula>NOT(ISERROR(SEARCH("CATASTRÓFICO",T17)))</formula>
    </cfRule>
    <cfRule type="containsText" dxfId="473" priority="266" operator="containsText" text="MAYOR">
      <formula>NOT(ISERROR(SEARCH("MAYOR",T17)))</formula>
    </cfRule>
    <cfRule type="containsText" dxfId="472" priority="267" operator="containsText" text="MODERADO">
      <formula>NOT(ISERROR(SEARCH("MODERADO",T17)))</formula>
    </cfRule>
    <cfRule type="containsText" dxfId="471" priority="268" operator="containsText" text="MENOR">
      <formula>NOT(ISERROR(SEARCH("MENOR",T17)))</formula>
    </cfRule>
    <cfRule type="containsText" dxfId="470" priority="269" operator="containsText" text="LEVE">
      <formula>NOT(ISERROR(SEARCH("LEVE",T17)))</formula>
    </cfRule>
  </conditionalFormatting>
  <conditionalFormatting sqref="T21 T38 T61:T62">
    <cfRule type="containsText" dxfId="469" priority="384" operator="containsText" text="LEVE">
      <formula>NOT(ISERROR(SEARCH("LEVE",T21)))</formula>
    </cfRule>
    <cfRule type="containsText" dxfId="468" priority="383" operator="containsText" text="MENOR">
      <formula>NOT(ISERROR(SEARCH("MENOR",T21)))</formula>
    </cfRule>
    <cfRule type="containsText" dxfId="467" priority="382" operator="containsText" text="MODERADO">
      <formula>NOT(ISERROR(SEARCH("MODERADO",T21)))</formula>
    </cfRule>
    <cfRule type="containsText" dxfId="466" priority="381" operator="containsText" text="MAYOR">
      <formula>NOT(ISERROR(SEARCH("MAYOR",T21)))</formula>
    </cfRule>
    <cfRule type="containsText" dxfId="465" priority="380" operator="containsText" text="CATASTRÓFICO">
      <formula>NOT(ISERROR(SEARCH("CATASTRÓFICO",T21)))</formula>
    </cfRule>
  </conditionalFormatting>
  <conditionalFormatting sqref="T30">
    <cfRule type="containsText" dxfId="464" priority="197" operator="containsText" text="CATASTRÓFICO">
      <formula>NOT(ISERROR(SEARCH("CATASTRÓFICO",T30)))</formula>
    </cfRule>
    <cfRule type="containsText" dxfId="463" priority="201" operator="containsText" text="LEVE">
      <formula>NOT(ISERROR(SEARCH("LEVE",T30)))</formula>
    </cfRule>
    <cfRule type="containsText" dxfId="462" priority="200" operator="containsText" text="MENOR">
      <formula>NOT(ISERROR(SEARCH("MENOR",T30)))</formula>
    </cfRule>
    <cfRule type="containsText" dxfId="461" priority="199" operator="containsText" text="MODERADO">
      <formula>NOT(ISERROR(SEARCH("MODERADO",T30)))</formula>
    </cfRule>
    <cfRule type="containsText" dxfId="460" priority="198" operator="containsText" text="MAYOR">
      <formula>NOT(ISERROR(SEARCH("MAYOR",T30)))</formula>
    </cfRule>
  </conditionalFormatting>
  <conditionalFormatting sqref="T49:T50">
    <cfRule type="containsText" dxfId="459" priority="39" operator="containsText" text="LEVE">
      <formula>NOT(ISERROR(SEARCH("LEVE",T49)))</formula>
    </cfRule>
    <cfRule type="containsText" dxfId="458" priority="37" operator="containsText" text="MODERADO">
      <formula>NOT(ISERROR(SEARCH("MODERADO",T49)))</formula>
    </cfRule>
    <cfRule type="containsText" dxfId="457" priority="36" operator="containsText" text="MAYOR">
      <formula>NOT(ISERROR(SEARCH("MAYOR",T49)))</formula>
    </cfRule>
    <cfRule type="containsText" dxfId="456" priority="35" operator="containsText" text="CATASTRÓFICO">
      <formula>NOT(ISERROR(SEARCH("CATASTRÓFICO",T49)))</formula>
    </cfRule>
    <cfRule type="containsText" dxfId="455" priority="38" operator="containsText" text="MENOR">
      <formula>NOT(ISERROR(SEARCH("MENOR",T49)))</formula>
    </cfRule>
  </conditionalFormatting>
  <conditionalFormatting sqref="U14">
    <cfRule type="containsText" dxfId="454" priority="297" operator="containsText" text="EXTREMO">
      <formula>NOT(ISERROR(SEARCH("EXTREMO",U14)))</formula>
    </cfRule>
    <cfRule type="containsText" dxfId="453" priority="298" operator="containsText" text="ALTO">
      <formula>NOT(ISERROR(SEARCH("ALTO",U14)))</formula>
    </cfRule>
    <cfRule type="containsText" dxfId="452" priority="300" operator="containsText" text="BAJO">
      <formula>NOT(ISERROR(SEARCH("BAJO",U14)))</formula>
    </cfRule>
    <cfRule type="containsText" dxfId="451" priority="301" operator="containsText" text="BAJO">
      <formula>NOT(ISERROR(SEARCH("BAJO",U14)))</formula>
    </cfRule>
    <cfRule type="containsText" dxfId="450" priority="299" operator="containsText" text="MODERADO">
      <formula>NOT(ISERROR(SEARCH("MODERADO",U14)))</formula>
    </cfRule>
  </conditionalFormatting>
  <conditionalFormatting sqref="U21">
    <cfRule type="containsText" dxfId="449" priority="364" operator="containsText" text="BAJO">
      <formula>NOT(ISERROR(SEARCH("BAJO",U21)))</formula>
    </cfRule>
    <cfRule type="containsText" dxfId="448" priority="365" operator="containsText" text="BAJO">
      <formula>NOT(ISERROR(SEARCH("BAJO",U21)))</formula>
    </cfRule>
    <cfRule type="containsText" dxfId="447" priority="363" operator="containsText" text="MODERADO">
      <formula>NOT(ISERROR(SEARCH("MODERADO",U21)))</formula>
    </cfRule>
    <cfRule type="containsText" dxfId="446" priority="362" operator="containsText" text="ALTO">
      <formula>NOT(ISERROR(SEARCH("ALTO",U21)))</formula>
    </cfRule>
    <cfRule type="containsText" dxfId="445" priority="361" operator="containsText" text="EXTREMO">
      <formula>NOT(ISERROR(SEARCH("EXTREMO",U21)))</formula>
    </cfRule>
  </conditionalFormatting>
  <conditionalFormatting sqref="U38">
    <cfRule type="containsText" dxfId="444" priority="360" operator="containsText" text="BAJO">
      <formula>NOT(ISERROR(SEARCH("BAJO",U38)))</formula>
    </cfRule>
    <cfRule type="containsText" dxfId="443" priority="359" operator="containsText" text="BAJO">
      <formula>NOT(ISERROR(SEARCH("BAJO",U38)))</formula>
    </cfRule>
    <cfRule type="containsText" dxfId="442" priority="358" operator="containsText" text="MODERADO">
      <formula>NOT(ISERROR(SEARCH("MODERADO",U38)))</formula>
    </cfRule>
    <cfRule type="containsText" dxfId="441" priority="357" operator="containsText" text="ALTO">
      <formula>NOT(ISERROR(SEARCH("ALTO",U38)))</formula>
    </cfRule>
    <cfRule type="containsText" dxfId="440" priority="356" operator="containsText" text="EXTREMO">
      <formula>NOT(ISERROR(SEARCH("EXTREMO",U38)))</formula>
    </cfRule>
  </conditionalFormatting>
  <conditionalFormatting sqref="U41">
    <cfRule type="containsText" dxfId="439" priority="76" operator="containsText" text="BAJO">
      <formula>NOT(ISERROR(SEARCH("BAJO",U41)))</formula>
    </cfRule>
    <cfRule type="containsText" dxfId="438" priority="72" operator="containsText" text="EXTREMO">
      <formula>NOT(ISERROR(SEARCH("EXTREMO",U41)))</formula>
    </cfRule>
    <cfRule type="containsText" dxfId="437" priority="73" operator="containsText" text="ALTO">
      <formula>NOT(ISERROR(SEARCH("ALTO",U41)))</formula>
    </cfRule>
    <cfRule type="containsText" dxfId="436" priority="74" operator="containsText" text="MODERADO">
      <formula>NOT(ISERROR(SEARCH("MODERADO",U41)))</formula>
    </cfRule>
    <cfRule type="containsText" dxfId="435" priority="75" operator="containsText" text="BAJO">
      <formula>NOT(ISERROR(SEARCH("BAJO",U41)))</formula>
    </cfRule>
  </conditionalFormatting>
  <conditionalFormatting sqref="U49:U50">
    <cfRule type="containsText" dxfId="434" priority="29" operator="containsText" text="EXTREMO">
      <formula>NOT(ISERROR(SEARCH("EXTREMO",U49)))</formula>
    </cfRule>
    <cfRule type="containsText" dxfId="433" priority="30" operator="containsText" text="ALTO">
      <formula>NOT(ISERROR(SEARCH("ALTO",U49)))</formula>
    </cfRule>
    <cfRule type="containsText" dxfId="432" priority="31" operator="containsText" text="MODERADO">
      <formula>NOT(ISERROR(SEARCH("MODERADO",U49)))</formula>
    </cfRule>
    <cfRule type="containsText" dxfId="431" priority="32" operator="containsText" text="BAJO">
      <formula>NOT(ISERROR(SEARCH("BAJO",U49)))</formula>
    </cfRule>
    <cfRule type="containsText" dxfId="430" priority="33" operator="containsText" text="BAJO">
      <formula>NOT(ISERROR(SEARCH("BAJO",U49)))</formula>
    </cfRule>
  </conditionalFormatting>
  <conditionalFormatting sqref="U63">
    <cfRule type="containsText" dxfId="429" priority="353" operator="containsText" text="BAJO">
      <formula>NOT(ISERROR(SEARCH("BAJO",U63)))</formula>
    </cfRule>
    <cfRule type="containsText" dxfId="428" priority="352" operator="containsText" text="BAJO">
      <formula>NOT(ISERROR(SEARCH("BAJO",U63)))</formula>
    </cfRule>
    <cfRule type="containsText" dxfId="427" priority="351" operator="containsText" text="MODERADO">
      <formula>NOT(ISERROR(SEARCH("MODERADO",U63)))</formula>
    </cfRule>
    <cfRule type="containsText" dxfId="426" priority="350" operator="containsText" text="ALTO">
      <formula>NOT(ISERROR(SEARCH("ALTO",U63)))</formula>
    </cfRule>
    <cfRule type="containsText" dxfId="425" priority="349" operator="containsText" text="EXTREMO">
      <formula>NOT(ISERROR(SEARCH("EXTREMO",U63)))</formula>
    </cfRule>
  </conditionalFormatting>
  <conditionalFormatting sqref="AM14:AM18">
    <cfRule type="containsText" dxfId="424" priority="311" operator="containsText" text="MEDIA">
      <formula>NOT(ISERROR(SEARCH("MEDIA",AM14)))</formula>
    </cfRule>
    <cfRule type="containsText" dxfId="423" priority="312" operator="containsText" text="BAJA">
      <formula>NOT(ISERROR(SEARCH("BAJA",AM14)))</formula>
    </cfRule>
    <cfRule type="containsText" dxfId="422" priority="313" operator="containsText" text="MUY BAJA">
      <formula>NOT(ISERROR(SEARCH("MUY BAJA",AM14)))</formula>
    </cfRule>
    <cfRule type="containsText" dxfId="421" priority="309" operator="containsText" text="MUY ALTA ">
      <formula>NOT(ISERROR(SEARCH("MUY ALTA ",AM14)))</formula>
    </cfRule>
    <cfRule type="containsText" dxfId="420" priority="314" operator="containsText" text="MUY BAJA ">
      <formula>NOT(ISERROR(SEARCH("MUY BAJA ",AM14)))</formula>
    </cfRule>
    <cfRule type="containsText" dxfId="419" priority="310" operator="containsText" text="ALTA">
      <formula>NOT(ISERROR(SEARCH("ALTA",AM14)))</formula>
    </cfRule>
  </conditionalFormatting>
  <conditionalFormatting sqref="AM14:AM21">
    <cfRule type="containsText" dxfId="418" priority="250" operator="containsText" text="MUY BAJA ">
      <formula>NOT(ISERROR(SEARCH("MUY BAJA ",AM14)))</formula>
    </cfRule>
    <cfRule type="containsText" dxfId="417" priority="249" operator="containsText" text="MUY BAJA">
      <formula>NOT(ISERROR(SEARCH("MUY BAJA",AM14)))</formula>
    </cfRule>
  </conditionalFormatting>
  <conditionalFormatting sqref="AM19">
    <cfRule type="containsText" dxfId="416" priority="246" operator="containsText" text="ALTA">
      <formula>NOT(ISERROR(SEARCH("ALTA",AM19)))</formula>
    </cfRule>
    <cfRule type="containsText" dxfId="415" priority="247" operator="containsText" text="MEDIA">
      <formula>NOT(ISERROR(SEARCH("MEDIA",AM19)))</formula>
    </cfRule>
    <cfRule type="containsText" dxfId="414" priority="245" operator="containsText" text="MUY ALTA ">
      <formula>NOT(ISERROR(SEARCH("MUY ALTA ",AM19)))</formula>
    </cfRule>
    <cfRule type="containsText" dxfId="413" priority="244" operator="containsText" text="MUY BAJA ">
      <formula>NOT(ISERROR(SEARCH("MUY BAJA ",AM19)))</formula>
    </cfRule>
    <cfRule type="containsText" dxfId="412" priority="248" operator="containsText" text="BAJA">
      <formula>NOT(ISERROR(SEARCH("BAJA",AM19)))</formula>
    </cfRule>
    <cfRule type="containsText" dxfId="411" priority="243" operator="containsText" text="MUY BAJA">
      <formula>NOT(ISERROR(SEARCH("MUY BAJA",AM19)))</formula>
    </cfRule>
  </conditionalFormatting>
  <conditionalFormatting sqref="AM23:AM33">
    <cfRule type="containsText" dxfId="410" priority="196" operator="containsText" text="MUY BAJA ">
      <formula>NOT(ISERROR(SEARCH("MUY BAJA ",AM23)))</formula>
    </cfRule>
    <cfRule type="containsText" dxfId="409" priority="195" operator="containsText" text="MUY BAJA">
      <formula>NOT(ISERROR(SEARCH("MUY BAJA",AM23)))</formula>
    </cfRule>
  </conditionalFormatting>
  <conditionalFormatting sqref="AM30:AM33">
    <cfRule type="containsText" dxfId="408" priority="192" operator="containsText" text="ALTA">
      <formula>NOT(ISERROR(SEARCH("ALTA",AM30)))</formula>
    </cfRule>
    <cfRule type="containsText" dxfId="407" priority="191" operator="containsText" text="MUY ALTA ">
      <formula>NOT(ISERROR(SEARCH("MUY ALTA ",AM30)))</formula>
    </cfRule>
    <cfRule type="containsText" dxfId="406" priority="194" operator="containsText" text="BAJA">
      <formula>NOT(ISERROR(SEARCH("BAJA",AM30)))</formula>
    </cfRule>
    <cfRule type="containsText" dxfId="405" priority="193" operator="containsText" text="MEDIA">
      <formula>NOT(ISERROR(SEARCH("MEDIA",AM30)))</formula>
    </cfRule>
  </conditionalFormatting>
  <conditionalFormatting sqref="AM30:AM34">
    <cfRule type="containsText" dxfId="404" priority="159" operator="containsText" text="MUY BAJA">
      <formula>NOT(ISERROR(SEARCH("MUY BAJA",AM30)))</formula>
    </cfRule>
    <cfRule type="containsText" dxfId="403" priority="160" operator="containsText" text="MUY BAJA ">
      <formula>NOT(ISERROR(SEARCH("MUY BAJA ",AM30)))</formula>
    </cfRule>
  </conditionalFormatting>
  <conditionalFormatting sqref="AM34">
    <cfRule type="containsText" dxfId="402" priority="158" operator="containsText" text="BAJA">
      <formula>NOT(ISERROR(SEARCH("BAJA",AM34)))</formula>
    </cfRule>
    <cfRule type="containsText" dxfId="401" priority="155" operator="containsText" text="MUY ALTA ">
      <formula>NOT(ISERROR(SEARCH("MUY ALTA ",AM34)))</formula>
    </cfRule>
    <cfRule type="containsText" dxfId="400" priority="156" operator="containsText" text="ALTA">
      <formula>NOT(ISERROR(SEARCH("ALTA",AM34)))</formula>
    </cfRule>
    <cfRule type="containsText" dxfId="399" priority="157" operator="containsText" text="MEDIA">
      <formula>NOT(ISERROR(SEARCH("MEDIA",AM34)))</formula>
    </cfRule>
  </conditionalFormatting>
  <conditionalFormatting sqref="AM34:AM37">
    <cfRule type="containsText" dxfId="398" priority="132" operator="containsText" text="MUY BAJA ">
      <formula>NOT(ISERROR(SEARCH("MUY BAJA ",AM34)))</formula>
    </cfRule>
  </conditionalFormatting>
  <conditionalFormatting sqref="AM34:AM40">
    <cfRule type="containsText" dxfId="397" priority="131" operator="containsText" text="MUY BAJA">
      <formula>NOT(ISERROR(SEARCH("MUY BAJA",AM34)))</formula>
    </cfRule>
  </conditionalFormatting>
  <conditionalFormatting sqref="AM35">
    <cfRule type="containsText" dxfId="396" priority="129" operator="containsText" text="MEDIA">
      <formula>NOT(ISERROR(SEARCH("MEDIA",AM35)))</formula>
    </cfRule>
    <cfRule type="containsText" dxfId="395" priority="128" operator="containsText" text="ALTA">
      <formula>NOT(ISERROR(SEARCH("ALTA",AM35)))</formula>
    </cfRule>
    <cfRule type="containsText" dxfId="394" priority="127" operator="containsText" text="MUY ALTA ">
      <formula>NOT(ISERROR(SEARCH("MUY ALTA ",AM35)))</formula>
    </cfRule>
    <cfRule type="containsText" dxfId="393" priority="126" operator="containsText" text="MUY BAJA ">
      <formula>NOT(ISERROR(SEARCH("MUY BAJA ",AM35)))</formula>
    </cfRule>
    <cfRule type="containsText" dxfId="392" priority="125" operator="containsText" text="MUY BAJA">
      <formula>NOT(ISERROR(SEARCH("MUY BAJA",AM35)))</formula>
    </cfRule>
    <cfRule type="containsText" dxfId="391" priority="130" operator="containsText" text="BAJA">
      <formula>NOT(ISERROR(SEARCH("BAJA",AM35)))</formula>
    </cfRule>
  </conditionalFormatting>
  <conditionalFormatting sqref="AM41:AM48">
    <cfRule type="containsText" dxfId="390" priority="25" operator="containsText" text="MEDIA">
      <formula>NOT(ISERROR(SEARCH("MEDIA",AM41)))</formula>
    </cfRule>
    <cfRule type="containsText" dxfId="389" priority="23" operator="containsText" text="MUY ALTA ">
      <formula>NOT(ISERROR(SEARCH("MUY ALTA ",AM41)))</formula>
    </cfRule>
    <cfRule type="containsText" dxfId="388" priority="21" operator="containsText" text="MUY BAJA">
      <formula>NOT(ISERROR(SEARCH("MUY BAJA",AM41)))</formula>
    </cfRule>
    <cfRule type="containsText" dxfId="387" priority="22" operator="containsText" text="MUY BAJA ">
      <formula>NOT(ISERROR(SEARCH("MUY BAJA ",AM41)))</formula>
    </cfRule>
    <cfRule type="containsText" dxfId="386" priority="24" operator="containsText" text="ALTA">
      <formula>NOT(ISERROR(SEARCH("ALTA",AM41)))</formula>
    </cfRule>
    <cfRule type="containsText" dxfId="385" priority="26" operator="containsText" text="BAJA">
      <formula>NOT(ISERROR(SEARCH("BAJA",AM41)))</formula>
    </cfRule>
    <cfRule type="containsText" dxfId="384" priority="28" operator="containsText" text="MUY BAJA ">
      <formula>NOT(ISERROR(SEARCH("MUY BAJA ",AM41)))</formula>
    </cfRule>
  </conditionalFormatting>
  <conditionalFormatting sqref="AM41:AM59">
    <cfRule type="containsText" dxfId="383" priority="27" operator="containsText" text="MUY BAJA">
      <formula>NOT(ISERROR(SEARCH("MUY BAJA",AM41)))</formula>
    </cfRule>
  </conditionalFormatting>
  <conditionalFormatting sqref="AM49:AM59">
    <cfRule type="containsText" dxfId="382" priority="71" operator="containsText" text="MUY BAJA ">
      <formula>NOT(ISERROR(SEARCH("MUY BAJA ",AM49)))</formula>
    </cfRule>
    <cfRule type="containsText" dxfId="381" priority="69" operator="containsText" text="BAJA">
      <formula>NOT(ISERROR(SEARCH("BAJA",AM49)))</formula>
    </cfRule>
    <cfRule type="containsText" dxfId="380" priority="68" operator="containsText" text="MEDIA">
      <formula>NOT(ISERROR(SEARCH("MEDIA",AM49)))</formula>
    </cfRule>
    <cfRule type="containsText" dxfId="379" priority="67" operator="containsText" text="ALTA">
      <formula>NOT(ISERROR(SEARCH("ALTA",AM49)))</formula>
    </cfRule>
    <cfRule type="containsText" dxfId="378" priority="66" operator="containsText" text="MUY ALTA ">
      <formula>NOT(ISERROR(SEARCH("MUY ALTA ",AM49)))</formula>
    </cfRule>
  </conditionalFormatting>
  <conditionalFormatting sqref="AM49:AM60">
    <cfRule type="containsText" dxfId="377" priority="70" operator="containsText" text="MUY BAJA">
      <formula>NOT(ISERROR(SEARCH("MUY BAJA",AM49)))</formula>
    </cfRule>
  </conditionalFormatting>
  <conditionalFormatting sqref="AN14:AN21">
    <cfRule type="containsText" dxfId="376" priority="228" operator="containsText" text="MENOR ">
      <formula>NOT(ISERROR(SEARCH("MENOR ",AN14)))</formula>
    </cfRule>
    <cfRule type="containsText" dxfId="375" priority="225" operator="containsText" text="CATASTRÓFICO">
      <formula>NOT(ISERROR(SEARCH("CATASTRÓFICO",AN14)))</formula>
    </cfRule>
    <cfRule type="containsText" dxfId="374" priority="226" operator="containsText" text="MAYOR">
      <formula>NOT(ISERROR(SEARCH("MAYOR",AN14)))</formula>
    </cfRule>
    <cfRule type="containsText" dxfId="373" priority="224" operator="containsText" text="MENOR">
      <formula>NOT(ISERROR(SEARCH("MENOR",AN14)))</formula>
    </cfRule>
    <cfRule type="containsText" dxfId="372" priority="229" operator="containsText" text="LEVE">
      <formula>NOT(ISERROR(SEARCH("LEVE",AN14)))</formula>
    </cfRule>
    <cfRule type="containsText" dxfId="371" priority="227" operator="containsText" text="MODERADO">
      <formula>NOT(ISERROR(SEARCH("MODERADO",AN14)))</formula>
    </cfRule>
    <cfRule type="containsText" dxfId="370" priority="223" operator="containsText" text="MENOR">
      <formula>NOT(ISERROR(SEARCH("MENOR",AN14)))</formula>
    </cfRule>
  </conditionalFormatting>
  <conditionalFormatting sqref="AN34:AN35">
    <cfRule type="containsText" dxfId="369" priority="113" operator="containsText" text="MAYOR">
      <formula>NOT(ISERROR(SEARCH("MAYOR",AN34)))</formula>
    </cfRule>
    <cfRule type="containsText" dxfId="368" priority="116" operator="containsText" text="LEVE">
      <formula>NOT(ISERROR(SEARCH("LEVE",AN34)))</formula>
    </cfRule>
    <cfRule type="containsText" dxfId="367" priority="115" operator="containsText" text="MENOR ">
      <formula>NOT(ISERROR(SEARCH("MENOR ",AN34)))</formula>
    </cfRule>
    <cfRule type="containsText" dxfId="366" priority="114" operator="containsText" text="MODERADO">
      <formula>NOT(ISERROR(SEARCH("MODERADO",AN34)))</formula>
    </cfRule>
    <cfRule type="containsText" dxfId="365" priority="112" operator="containsText" text="CATASTRÓFICO">
      <formula>NOT(ISERROR(SEARCH("CATASTRÓFICO",AN34)))</formula>
    </cfRule>
    <cfRule type="containsText" dxfId="364" priority="111" operator="containsText" text="MENOR">
      <formula>NOT(ISERROR(SEARCH("MENOR",AN34)))</formula>
    </cfRule>
    <cfRule type="containsText" dxfId="363" priority="110" operator="containsText" text="MENOR">
      <formula>NOT(ISERROR(SEARCH("MENOR",AN34)))</formula>
    </cfRule>
  </conditionalFormatting>
  <conditionalFormatting sqref="AN41:AN48">
    <cfRule type="containsText" dxfId="362" priority="7" operator="containsText" text="LEVE">
      <formula>NOT(ISERROR(SEARCH("LEVE",AN41)))</formula>
    </cfRule>
    <cfRule type="containsText" dxfId="361" priority="6" operator="containsText" text="MENOR ">
      <formula>NOT(ISERROR(SEARCH("MENOR ",AN41)))</formula>
    </cfRule>
    <cfRule type="containsText" dxfId="360" priority="5" operator="containsText" text="MODERADO">
      <formula>NOT(ISERROR(SEARCH("MODERADO",AN41)))</formula>
    </cfRule>
    <cfRule type="containsText" dxfId="359" priority="2" operator="containsText" text="MENOR">
      <formula>NOT(ISERROR(SEARCH("MENOR",AN41)))</formula>
    </cfRule>
    <cfRule type="containsText" dxfId="358" priority="3" operator="containsText" text="CATASTRÓFICO">
      <formula>NOT(ISERROR(SEARCH("CATASTRÓFICO",AN41)))</formula>
    </cfRule>
    <cfRule type="containsText" dxfId="357" priority="4" operator="containsText" text="MAYOR">
      <formula>NOT(ISERROR(SEARCH("MAYOR",AN41)))</formula>
    </cfRule>
    <cfRule type="containsText" dxfId="356" priority="1" operator="containsText" text="MENOR">
      <formula>NOT(ISERROR(SEARCH("MENOR",AN41)))</formula>
    </cfRule>
  </conditionalFormatting>
  <conditionalFormatting sqref="AN23:AO33">
    <cfRule type="containsText" dxfId="355" priority="188" operator="containsText" text="LEVE">
      <formula>NOT(ISERROR(SEARCH("LEVE",AN23)))</formula>
    </cfRule>
    <cfRule type="containsText" dxfId="354" priority="186" operator="containsText" text="MODERADO">
      <formula>NOT(ISERROR(SEARCH("MODERADO",AN23)))</formula>
    </cfRule>
    <cfRule type="containsText" dxfId="353" priority="184" operator="containsText" text="CATASTRÓFICO">
      <formula>NOT(ISERROR(SEARCH("CATASTRÓFICO",AN23)))</formula>
    </cfRule>
    <cfRule type="containsText" dxfId="352" priority="185" operator="containsText" text="MAYOR">
      <formula>NOT(ISERROR(SEARCH("MAYOR",AN23)))</formula>
    </cfRule>
    <cfRule type="containsText" dxfId="351" priority="182" operator="containsText" text="MENOR">
      <formula>NOT(ISERROR(SEARCH("MENOR",AN23)))</formula>
    </cfRule>
    <cfRule type="containsText" dxfId="350" priority="187" operator="containsText" text="MENOR ">
      <formula>NOT(ISERROR(SEARCH("MENOR ",AN23)))</formula>
    </cfRule>
    <cfRule type="containsText" dxfId="349" priority="183" operator="containsText" text="MENOR">
      <formula>NOT(ISERROR(SEARCH("MENOR",AN23)))</formula>
    </cfRule>
  </conditionalFormatting>
  <conditionalFormatting sqref="AN36:AO40">
    <cfRule type="containsText" dxfId="348" priority="367" operator="containsText" text="MAYOR">
      <formula>NOT(ISERROR(SEARCH("MAYOR",AN36)))</formula>
    </cfRule>
    <cfRule type="containsText" dxfId="347" priority="370" operator="containsText" text="LEVE">
      <formula>NOT(ISERROR(SEARCH("LEVE",AN36)))</formula>
    </cfRule>
    <cfRule type="containsText" dxfId="346" priority="369" operator="containsText" text="MENOR ">
      <formula>NOT(ISERROR(SEARCH("MENOR ",AN36)))</formula>
    </cfRule>
    <cfRule type="containsText" dxfId="345" priority="368" operator="containsText" text="MODERADO">
      <formula>NOT(ISERROR(SEARCH("MODERADO",AN36)))</formula>
    </cfRule>
    <cfRule type="containsText" dxfId="344" priority="355" operator="containsText" text="MENOR">
      <formula>NOT(ISERROR(SEARCH("MENOR",AN36)))</formula>
    </cfRule>
    <cfRule type="containsText" dxfId="343" priority="354" operator="containsText" text="MENOR">
      <formula>NOT(ISERROR(SEARCH("MENOR",AN36)))</formula>
    </cfRule>
    <cfRule type="containsText" dxfId="342" priority="366" operator="containsText" text="CATASTRÓFICO">
      <formula>NOT(ISERROR(SEARCH("CATASTRÓFICO",AN36)))</formula>
    </cfRule>
  </conditionalFormatting>
  <conditionalFormatting sqref="AN49:AO60">
    <cfRule type="containsText" dxfId="341" priority="64" operator="containsText" text="LEVE">
      <formula>NOT(ISERROR(SEARCH("LEVE",AN49)))</formula>
    </cfRule>
    <cfRule type="containsText" dxfId="340" priority="63" operator="containsText" text="MENOR ">
      <formula>NOT(ISERROR(SEARCH("MENOR ",AN49)))</formula>
    </cfRule>
    <cfRule type="containsText" dxfId="339" priority="62" operator="containsText" text="MODERADO">
      <formula>NOT(ISERROR(SEARCH("MODERADO",AN49)))</formula>
    </cfRule>
    <cfRule type="containsText" dxfId="338" priority="61" operator="containsText" text="MAYOR">
      <formula>NOT(ISERROR(SEARCH("MAYOR",AN49)))</formula>
    </cfRule>
    <cfRule type="containsText" dxfId="337" priority="60" operator="containsText" text="CATASTRÓFICO">
      <formula>NOT(ISERROR(SEARCH("CATASTRÓFICO",AN49)))</formula>
    </cfRule>
    <cfRule type="containsText" dxfId="336" priority="54" operator="containsText" text="MENOR">
      <formula>NOT(ISERROR(SEARCH("MENOR",AN49)))</formula>
    </cfRule>
    <cfRule type="containsText" dxfId="335" priority="53" operator="containsText" text="MENOR">
      <formula>NOT(ISERROR(SEARCH("MENOR",AN49)))</formula>
    </cfRule>
  </conditionalFormatting>
  <conditionalFormatting sqref="AO14:AO18">
    <cfRule type="containsText" dxfId="334" priority="295" operator="containsText" text="MUY BAJA">
      <formula>NOT(ISERROR(SEARCH("MUY BAJA",AO14)))</formula>
    </cfRule>
    <cfRule type="containsText" dxfId="333" priority="294" operator="containsText" text="BAJA">
      <formula>NOT(ISERROR(SEARCH("BAJA",AO14)))</formula>
    </cfRule>
    <cfRule type="containsText" dxfId="332" priority="293" operator="containsText" text="MEDIA">
      <formula>NOT(ISERROR(SEARCH("MEDIA",AO14)))</formula>
    </cfRule>
    <cfRule type="containsText" dxfId="331" priority="292" operator="containsText" text="ALTA">
      <formula>NOT(ISERROR(SEARCH("ALTA",AO14)))</formula>
    </cfRule>
    <cfRule type="containsText" dxfId="330" priority="291" operator="containsText" text="MUY ALTA ">
      <formula>NOT(ISERROR(SEARCH("MUY ALTA ",AO14)))</formula>
    </cfRule>
    <cfRule type="containsText" dxfId="329" priority="296" operator="containsText" text="MUY BAJA ">
      <formula>NOT(ISERROR(SEARCH("MUY BAJA ",AO14)))</formula>
    </cfRule>
  </conditionalFormatting>
  <conditionalFormatting sqref="AO14:AO19">
    <cfRule type="containsText" dxfId="328" priority="236" operator="containsText" text="MUY BAJA">
      <formula>NOT(ISERROR(SEARCH("MUY BAJA",AO14)))</formula>
    </cfRule>
    <cfRule type="containsText" dxfId="327" priority="237" operator="containsText" text="MUY BAJA ">
      <formula>NOT(ISERROR(SEARCH("MUY BAJA ",AO14)))</formula>
    </cfRule>
  </conditionalFormatting>
  <conditionalFormatting sqref="AO19">
    <cfRule type="containsText" dxfId="326" priority="230" operator="containsText" text="MUY BAJA">
      <formula>NOT(ISERROR(SEARCH("MUY BAJA",AO19)))</formula>
    </cfRule>
    <cfRule type="containsText" dxfId="325" priority="231" operator="containsText" text="MUY BAJA ">
      <formula>NOT(ISERROR(SEARCH("MUY BAJA ",AO19)))</formula>
    </cfRule>
    <cfRule type="containsText" dxfId="324" priority="232" operator="containsText" text="MUY ALTA ">
      <formula>NOT(ISERROR(SEARCH("MUY ALTA ",AO19)))</formula>
    </cfRule>
    <cfRule type="containsText" dxfId="323" priority="233" operator="containsText" text="ALTA">
      <formula>NOT(ISERROR(SEARCH("ALTA",AO19)))</formula>
    </cfRule>
    <cfRule type="containsText" dxfId="322" priority="234" operator="containsText" text="MEDIA">
      <formula>NOT(ISERROR(SEARCH("MEDIA",AO19)))</formula>
    </cfRule>
    <cfRule type="containsText" dxfId="321" priority="235" operator="containsText" text="BAJA">
      <formula>NOT(ISERROR(SEARCH("BAJA",AO19)))</formula>
    </cfRule>
  </conditionalFormatting>
  <conditionalFormatting sqref="AO20 AM20:AM21 AM23:AM29 AM36:AM40 AM60">
    <cfRule type="containsText" dxfId="320" priority="373" operator="containsText" text="MUY ALTA ">
      <formula>NOT(ISERROR(SEARCH("MUY ALTA ",AM20)))</formula>
    </cfRule>
    <cfRule type="containsText" dxfId="319" priority="374" operator="containsText" text="ALTA">
      <formula>NOT(ISERROR(SEARCH("ALTA",AM20)))</formula>
    </cfRule>
    <cfRule type="containsText" dxfId="318" priority="375" operator="containsText" text="MEDIA">
      <formula>NOT(ISERROR(SEARCH("MEDIA",AM20)))</formula>
    </cfRule>
    <cfRule type="containsText" dxfId="317" priority="378" operator="containsText" text="MUY BAJA ">
      <formula>NOT(ISERROR(SEARCH("MUY BAJA ",AM20)))</formula>
    </cfRule>
    <cfRule type="containsText" dxfId="316" priority="376" operator="containsText" text="BAJA">
      <formula>NOT(ISERROR(SEARCH("BAJA",AM20)))</formula>
    </cfRule>
    <cfRule type="containsText" dxfId="315" priority="377" operator="containsText" text="MUY BAJA">
      <formula>NOT(ISERROR(SEARCH("MUY BAJA",AM20)))</formula>
    </cfRule>
  </conditionalFormatting>
  <conditionalFormatting sqref="AO20:AO21">
    <cfRule type="containsText" dxfId="314" priority="347" operator="containsText" text="MUY BAJA">
      <formula>NOT(ISERROR(SEARCH("MUY BAJA",AO20)))</formula>
    </cfRule>
    <cfRule type="containsText" dxfId="313" priority="348" operator="containsText" text="MUY BAJA ">
      <formula>NOT(ISERROR(SEARCH("MUY BAJA ",AO20)))</formula>
    </cfRule>
  </conditionalFormatting>
  <conditionalFormatting sqref="AO21">
    <cfRule type="containsText" dxfId="312" priority="345" operator="containsText" text="MEDIA">
      <formula>NOT(ISERROR(SEARCH("MEDIA",AO21)))</formula>
    </cfRule>
    <cfRule type="containsText" dxfId="311" priority="344" operator="containsText" text="ALTA">
      <formula>NOT(ISERROR(SEARCH("ALTA",AO21)))</formula>
    </cfRule>
    <cfRule type="containsText" dxfId="310" priority="341" operator="containsText" text="MUY BAJA">
      <formula>NOT(ISERROR(SEARCH("MUY BAJA",AO21)))</formula>
    </cfRule>
    <cfRule type="containsText" dxfId="309" priority="342" operator="containsText" text="MUY BAJA ">
      <formula>NOT(ISERROR(SEARCH("MUY BAJA ",AO21)))</formula>
    </cfRule>
    <cfRule type="containsText" dxfId="308" priority="346" operator="containsText" text="BAJA">
      <formula>NOT(ISERROR(SEARCH("BAJA",AO21)))</formula>
    </cfRule>
    <cfRule type="containsText" dxfId="307" priority="343" operator="containsText" text="MUY ALTA ">
      <formula>NOT(ISERROR(SEARCH("MUY ALTA ",AO21)))</formula>
    </cfRule>
  </conditionalFormatting>
  <conditionalFormatting sqref="AO34">
    <cfRule type="containsText" dxfId="306" priority="143" operator="containsText" text="ALTA">
      <formula>NOT(ISERROR(SEARCH("ALTA",AO34)))</formula>
    </cfRule>
    <cfRule type="containsText" dxfId="305" priority="144" operator="containsText" text="MEDIA">
      <formula>NOT(ISERROR(SEARCH("MEDIA",AO34)))</formula>
    </cfRule>
    <cfRule type="containsText" dxfId="304" priority="145" operator="containsText" text="BAJA">
      <formula>NOT(ISERROR(SEARCH("BAJA",AO34)))</formula>
    </cfRule>
    <cfRule type="containsText" dxfId="303" priority="146" operator="containsText" text="MUY BAJA">
      <formula>NOT(ISERROR(SEARCH("MUY BAJA",AO34)))</formula>
    </cfRule>
    <cfRule type="containsText" dxfId="302" priority="147" operator="containsText" text="MUY BAJA ">
      <formula>NOT(ISERROR(SEARCH("MUY BAJA ",AO34)))</formula>
    </cfRule>
    <cfRule type="containsText" dxfId="301" priority="142" operator="containsText" text="MUY ALTA ">
      <formula>NOT(ISERROR(SEARCH("MUY ALTA ",AO34)))</formula>
    </cfRule>
  </conditionalFormatting>
  <conditionalFormatting sqref="AO34:AO35">
    <cfRule type="containsText" dxfId="300" priority="123" operator="containsText" text="MUY BAJA">
      <formula>NOT(ISERROR(SEARCH("MUY BAJA",AO34)))</formula>
    </cfRule>
    <cfRule type="containsText" dxfId="299" priority="124" operator="containsText" text="MUY BAJA ">
      <formula>NOT(ISERROR(SEARCH("MUY BAJA ",AO34)))</formula>
    </cfRule>
  </conditionalFormatting>
  <conditionalFormatting sqref="AO35">
    <cfRule type="containsText" dxfId="298" priority="119" operator="containsText" text="MUY ALTA ">
      <formula>NOT(ISERROR(SEARCH("MUY ALTA ",AO35)))</formula>
    </cfRule>
    <cfRule type="containsText" dxfId="297" priority="122" operator="containsText" text="BAJA">
      <formula>NOT(ISERROR(SEARCH("BAJA",AO35)))</formula>
    </cfRule>
    <cfRule type="containsText" dxfId="296" priority="121" operator="containsText" text="MEDIA">
      <formula>NOT(ISERROR(SEARCH("MEDIA",AO35)))</formula>
    </cfRule>
    <cfRule type="containsText" dxfId="295" priority="120" operator="containsText" text="ALTA">
      <formula>NOT(ISERROR(SEARCH("ALTA",AO35)))</formula>
    </cfRule>
    <cfRule type="containsText" dxfId="294" priority="118" operator="containsText" text="MUY BAJA ">
      <formula>NOT(ISERROR(SEARCH("MUY BAJA ",AO35)))</formula>
    </cfRule>
    <cfRule type="containsText" dxfId="293" priority="117" operator="containsText" text="MUY BAJA">
      <formula>NOT(ISERROR(SEARCH("MUY BAJA",AO35)))</formula>
    </cfRule>
  </conditionalFormatting>
  <conditionalFormatting sqref="AO41:AO48">
    <cfRule type="containsText" dxfId="292" priority="15" operator="containsText" text="MUY BAJA ">
      <formula>NOT(ISERROR(SEARCH("MUY BAJA ",AO41)))</formula>
    </cfRule>
    <cfRule type="containsText" dxfId="291" priority="14" operator="containsText" text="MUY BAJA">
      <formula>NOT(ISERROR(SEARCH("MUY BAJA",AO41)))</formula>
    </cfRule>
    <cfRule type="containsText" dxfId="290" priority="13" operator="containsText" text="BAJA">
      <formula>NOT(ISERROR(SEARCH("BAJA",AO41)))</formula>
    </cfRule>
    <cfRule type="containsText" dxfId="289" priority="12" operator="containsText" text="MEDIA">
      <formula>NOT(ISERROR(SEARCH("MEDIA",AO41)))</formula>
    </cfRule>
    <cfRule type="containsText" dxfId="288" priority="11" operator="containsText" text="ALTA">
      <formula>NOT(ISERROR(SEARCH("ALTA",AO41)))</formula>
    </cfRule>
    <cfRule type="containsText" dxfId="287" priority="10" operator="containsText" text="MUY ALTA ">
      <formula>NOT(ISERROR(SEARCH("MUY ALTA ",AO41)))</formula>
    </cfRule>
    <cfRule type="containsText" dxfId="286" priority="9" operator="containsText" text="MUY BAJA ">
      <formula>NOT(ISERROR(SEARCH("MUY BAJA ",AO41)))</formula>
    </cfRule>
    <cfRule type="containsText" dxfId="285" priority="8" operator="containsText" text="MUY BAJA">
      <formula>NOT(ISERROR(SEARCH("MUY BAJA",AO41)))</formula>
    </cfRule>
  </conditionalFormatting>
  <conditionalFormatting sqref="AQ14:AQ21">
    <cfRule type="containsText" dxfId="284" priority="238" operator="containsText" text="EXTREMO">
      <formula>NOT(ISERROR(SEARCH("EXTREMO",AQ14)))</formula>
    </cfRule>
    <cfRule type="containsText" dxfId="283" priority="242" operator="containsText" text="BAJO">
      <formula>NOT(ISERROR(SEARCH("BAJO",AQ14)))</formula>
    </cfRule>
    <cfRule type="containsText" dxfId="282" priority="241" operator="containsText" text="BAJO">
      <formula>NOT(ISERROR(SEARCH("BAJO",AQ14)))</formula>
    </cfRule>
    <cfRule type="containsText" dxfId="281" priority="240" operator="containsText" text="MODERADO">
      <formula>NOT(ISERROR(SEARCH("MODERADO",AQ14)))</formula>
    </cfRule>
    <cfRule type="containsText" dxfId="280" priority="239" operator="containsText" text="ALTO">
      <formula>NOT(ISERROR(SEARCH("ALTO",AQ14)))</formula>
    </cfRule>
  </conditionalFormatting>
  <conditionalFormatting sqref="AQ34:AQ60">
    <cfRule type="containsText" dxfId="279" priority="19" operator="containsText" text="BAJO">
      <formula>NOT(ISERROR(SEARCH("BAJO",AQ34)))</formula>
    </cfRule>
    <cfRule type="containsText" dxfId="278" priority="18" operator="containsText" text="MODERADO">
      <formula>NOT(ISERROR(SEARCH("MODERADO",AQ34)))</formula>
    </cfRule>
    <cfRule type="containsText" dxfId="277" priority="17" operator="containsText" text="ALTO">
      <formula>NOT(ISERROR(SEARCH("ALTO",AQ34)))</formula>
    </cfRule>
    <cfRule type="containsText" dxfId="276" priority="16" operator="containsText" text="EXTREMO">
      <formula>NOT(ISERROR(SEARCH("EXTREMO",AQ34)))</formula>
    </cfRule>
    <cfRule type="containsText" dxfId="275" priority="20" operator="containsText" text="BAJO">
      <formula>NOT(ISERROR(SEARCH("BAJO",AQ34)))</formula>
    </cfRule>
  </conditionalFormatting>
  <dataValidations count="8">
    <dataValidation type="list" allowBlank="1" showInputMessage="1" showErrorMessage="1" sqref="P41:P48">
      <formula1>$N$68:$N$73</formula1>
    </dataValidation>
    <dataValidation type="list" allowBlank="1" showInputMessage="1" showErrorMessage="1" sqref="J41:J48">
      <formula1>$C$68:$C$72</formula1>
    </dataValidation>
    <dataValidation type="list" allowBlank="1" showInputMessage="1" showErrorMessage="1" sqref="M49:M50">
      <formula1>$M$54:$M$59</formula1>
    </dataValidation>
    <dataValidation type="list" allowBlank="1" showInputMessage="1" showErrorMessage="1" sqref="P49:P50">
      <formula1>$N$54:$N$59</formula1>
    </dataValidation>
    <dataValidation type="list" allowBlank="1" showInputMessage="1" showErrorMessage="1" sqref="J49:J57">
      <formula1>$C$54:$C$58</formula1>
    </dataValidation>
    <dataValidation type="list" allowBlank="1" showInputMessage="1" showErrorMessage="1" sqref="M61:M62 M34:M35 M38 M14 M20:M30 M17">
      <formula1>$M$81:$M$86</formula1>
    </dataValidation>
    <dataValidation type="list" allowBlank="1" showInputMessage="1" showErrorMessage="1" sqref="P14 P34:P36 P61:P62 P38 P20:P21 P17 P30">
      <formula1>$N$81:$N$86</formula1>
    </dataValidation>
    <dataValidation type="list" allowBlank="1" showInputMessage="1" showErrorMessage="1" sqref="J14 J34:J36 J17 J38 J30 J20:J21">
      <formula1>$C$81:$C$85</formula1>
    </dataValidation>
  </dataValidations>
  <pageMargins left="0.7" right="0.7" top="0.75" bottom="0.75" header="0.3" footer="0.3"/>
  <pageSetup scale="10" orientation="portrait" r:id="rId1"/>
  <rowBreaks count="1" manualBreakCount="1">
    <brk id="29" max="49" man="1"/>
  </rowBreaks>
  <colBreaks count="3" manualBreakCount="3">
    <brk id="7" max="93" man="1"/>
    <brk id="21" max="89" man="1"/>
    <brk id="28" max="91" man="1"/>
  </col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'C:\Users\sebastian\Downloads\DOCUMENTOS  BOMBEROS\contextos elaborados\FINALES\mapas\RECURSOS\[MATRIZ RIESGOS GESTION 2025 RECURSO FISICO 22 - 23 , 27 mayo - 5, 11  junio ANA.xlsx]FORMULAS '!#REF!</xm:f>
          </x14:formula1>
          <xm:sqref>AD41:AD48 C49</xm:sqref>
        </x14:dataValidation>
        <x14:dataValidation type="list" allowBlank="1" showInputMessage="1" showErrorMessage="1">
          <x14:formula1>
            <xm:f>'C:\Users\sebastian\Downloads\DOCUMENTOS  BOMBEROS\contextos elaborados\FINALES\mapas\RECURSOS\[MATRIZ RIESGOS GESTION 2025 RECURSO FISICO 22 - 23 , 27 mayo - 5, 11 , 16  y 19  junio albert solo.xlsx]FORMULAS '!#REF!</xm:f>
          </x14:formula1>
          <xm:sqref>H49:H57 E49:E57 AR49 AH49:AJ59 AF49:AF59 AD49:AD59</xm:sqref>
        </x14:dataValidation>
        <x14:dataValidation type="list" allowBlank="1" showInputMessage="1" showErrorMessage="1">
          <x14:formula1>
            <xm:f>'C:\Users\sebastian\Downloads\DOCUMENTOS  BOMBEROS\contextos elaborados\FINALES\MAPAS RIESGOS GESTION -FISCAL- CORRUPCIÓN\RECURSOS\[MATRIZ RIESGOS GESTION 2025 RECURSOS.xlsx]FORMULAS '!#REF!</xm:f>
          </x14:formula1>
          <xm:sqref>B41 AR38 AR14 AR17 AR30 AR34:AR36 AR20:AR21 AR41 AH23:AJ28 AH14:AJ21 AH60:AJ60 AH30:AJ48 AF23:AF28 AF14:AF21 AF60 AF30:AF48 AD14:AD21 AD23:AD40 AD60 E38 E61:E62 E21 E30 E14 E41 C38 B61:C62 C21 B14:C14 C30 C17 C36 C41:C48 H38 H30:H31 H41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X60"/>
  <sheetViews>
    <sheetView zoomScale="40" zoomScaleNormal="40" workbookViewId="0">
      <selection activeCell="I10" sqref="I10"/>
    </sheetView>
  </sheetViews>
  <sheetFormatPr baseColWidth="10" defaultColWidth="11" defaultRowHeight="14.25"/>
  <cols>
    <col min="1" max="1" width="11" style="8"/>
    <col min="2" max="2" width="30.375" style="8" customWidth="1"/>
    <col min="3" max="3" width="16.125" style="8" customWidth="1"/>
    <col min="4" max="4" width="18.75" style="8" customWidth="1"/>
    <col min="5" max="5" width="26.5" style="8" customWidth="1"/>
    <col min="6" max="6" width="25.75" style="8" customWidth="1"/>
    <col min="7" max="7" width="23.375" style="8" customWidth="1"/>
    <col min="8" max="8" width="26.375" style="8" customWidth="1"/>
    <col min="9" max="9" width="24.75" style="8" customWidth="1"/>
    <col min="10" max="10" width="36.375" style="8" customWidth="1"/>
    <col min="11" max="11" width="21.5" style="8" customWidth="1"/>
    <col min="12" max="12" width="24.25" style="8" customWidth="1"/>
    <col min="13" max="13" width="28.125" style="8" customWidth="1"/>
    <col min="14" max="14" width="19.375" style="8" customWidth="1"/>
    <col min="15" max="15" width="30.75" style="8" customWidth="1"/>
    <col min="16" max="16" width="37.625" style="8" customWidth="1"/>
    <col min="17" max="17" width="13" style="8" bestFit="1" customWidth="1"/>
    <col min="18" max="18" width="22.25" style="8" customWidth="1"/>
    <col min="19" max="19" width="18.5" style="8" customWidth="1"/>
    <col min="20" max="20" width="27.25" style="8" customWidth="1"/>
    <col min="21" max="21" width="24.625" style="8" customWidth="1"/>
    <col min="22" max="22" width="21.625" style="8" customWidth="1"/>
    <col min="23" max="23" width="24" style="8" customWidth="1"/>
    <col min="24" max="24" width="29" style="8" customWidth="1"/>
    <col min="25" max="25" width="24" style="8" customWidth="1"/>
    <col min="26" max="26" width="67.25" style="8" customWidth="1"/>
    <col min="27" max="27" width="111.125" style="8" customWidth="1"/>
    <col min="28" max="28" width="48.25" style="8" customWidth="1"/>
    <col min="29" max="29" width="53.875" style="8" customWidth="1"/>
    <col min="30" max="30" width="38.875" style="8" customWidth="1"/>
    <col min="31" max="31" width="23" style="8" customWidth="1"/>
    <col min="32" max="32" width="25.125" style="8" customWidth="1"/>
    <col min="33" max="33" width="20.375" style="8" customWidth="1"/>
    <col min="34" max="34" width="27.875" style="8" customWidth="1"/>
    <col min="35" max="35" width="29.5" style="8" customWidth="1"/>
    <col min="36" max="36" width="22.625" style="8" customWidth="1"/>
    <col min="37" max="37" width="23.5" style="8" customWidth="1"/>
    <col min="38" max="38" width="10.375" style="8" hidden="1" customWidth="1"/>
    <col min="39" max="39" width="18" style="8" customWidth="1"/>
    <col min="40" max="40" width="16.875" style="8" customWidth="1"/>
    <col min="41" max="41" width="19.125" style="8" hidden="1" customWidth="1"/>
    <col min="42" max="42" width="27.25" style="8" customWidth="1"/>
    <col min="43" max="43" width="24.625" style="8" customWidth="1"/>
    <col min="44" max="44" width="17" style="8" customWidth="1"/>
    <col min="45" max="45" width="34" style="8" customWidth="1"/>
    <col min="46" max="46" width="28.5" style="8" customWidth="1"/>
    <col min="47" max="47" width="17.625" style="8" customWidth="1"/>
    <col min="48" max="48" width="22" style="8" customWidth="1"/>
    <col min="49" max="49" width="59" style="8" customWidth="1"/>
    <col min="50" max="16384" width="11" style="8"/>
  </cols>
  <sheetData>
    <row r="2" spans="1:49" ht="26.25">
      <c r="A2" s="182"/>
      <c r="B2" s="1998"/>
      <c r="C2" s="1998"/>
      <c r="D2" s="1998"/>
      <c r="E2" s="1998"/>
      <c r="F2" s="182"/>
      <c r="G2" s="182"/>
      <c r="H2" s="182"/>
      <c r="I2" s="182"/>
      <c r="J2" s="182"/>
      <c r="K2" s="182"/>
      <c r="L2" s="182"/>
      <c r="M2" s="182"/>
      <c r="N2" s="182"/>
      <c r="O2" s="182"/>
      <c r="P2" s="182"/>
      <c r="Q2" s="182"/>
      <c r="R2" s="182"/>
      <c r="S2" s="182"/>
      <c r="T2" s="182"/>
      <c r="U2" s="182"/>
      <c r="V2" s="182"/>
      <c r="W2" s="182"/>
      <c r="X2" s="182"/>
      <c r="Y2" s="182"/>
      <c r="Z2" s="182"/>
      <c r="AA2" s="182"/>
      <c r="AB2" s="182"/>
      <c r="AC2" s="182"/>
    </row>
    <row r="3" spans="1:49" ht="26.25">
      <c r="A3" s="182"/>
      <c r="B3" s="1035"/>
      <c r="C3" s="1035"/>
      <c r="D3" s="1035"/>
      <c r="E3" s="1035"/>
      <c r="F3" s="182"/>
      <c r="G3" s="182"/>
      <c r="H3" s="182"/>
      <c r="I3" s="182"/>
      <c r="J3" s="182"/>
      <c r="K3" s="182"/>
      <c r="L3" s="182"/>
      <c r="M3" s="182"/>
      <c r="N3" s="182"/>
      <c r="O3" s="182"/>
      <c r="P3" s="182"/>
      <c r="Q3" s="182"/>
      <c r="R3" s="182"/>
      <c r="S3" s="182"/>
      <c r="T3" s="182"/>
      <c r="U3" s="182"/>
      <c r="V3" s="182"/>
      <c r="W3" s="182"/>
      <c r="X3" s="182"/>
      <c r="Y3" s="182"/>
      <c r="Z3" s="182"/>
      <c r="AA3" s="182"/>
      <c r="AB3" s="182"/>
      <c r="AC3" s="182"/>
    </row>
    <row r="4" spans="1:49" ht="26.25">
      <c r="A4" s="182"/>
      <c r="B4" s="1035"/>
      <c r="C4" s="1035"/>
      <c r="D4" s="1035"/>
      <c r="E4" s="1035"/>
      <c r="F4" s="182"/>
      <c r="G4" s="182"/>
      <c r="H4" s="182"/>
      <c r="I4" s="182"/>
      <c r="J4" s="182"/>
      <c r="K4" s="182"/>
      <c r="L4" s="182"/>
      <c r="M4" s="182"/>
      <c r="N4" s="182"/>
      <c r="O4" s="182"/>
      <c r="P4" s="182"/>
      <c r="Q4" s="182"/>
      <c r="R4" s="182"/>
      <c r="S4" s="182"/>
      <c r="T4" s="182"/>
      <c r="U4" s="182"/>
      <c r="V4" s="182"/>
      <c r="W4" s="182"/>
      <c r="X4" s="182"/>
      <c r="Y4" s="182"/>
      <c r="Z4" s="182"/>
      <c r="AA4" s="182"/>
      <c r="AB4" s="182"/>
      <c r="AC4" s="182"/>
    </row>
    <row r="5" spans="1:49" ht="38.25" customHeight="1">
      <c r="A5" s="182"/>
      <c r="B5" s="1536"/>
      <c r="C5" s="1454" t="s">
        <v>92</v>
      </c>
      <c r="D5" s="1455"/>
      <c r="E5" s="1455"/>
      <c r="F5" s="1539"/>
      <c r="G5" s="2018" t="s">
        <v>93</v>
      </c>
      <c r="H5" s="2018"/>
      <c r="I5" s="182"/>
      <c r="J5" s="182"/>
      <c r="K5" s="182"/>
      <c r="L5" s="182"/>
      <c r="M5" s="182"/>
      <c r="N5" s="182"/>
      <c r="O5" s="182"/>
      <c r="P5" s="182"/>
      <c r="Q5" s="182"/>
      <c r="R5" s="182"/>
      <c r="S5" s="182"/>
      <c r="T5" s="182"/>
      <c r="U5" s="182"/>
      <c r="V5" s="182"/>
      <c r="W5" s="182"/>
      <c r="X5" s="182"/>
      <c r="Y5" s="182"/>
      <c r="Z5" s="182"/>
      <c r="AA5" s="182"/>
      <c r="AB5" s="182"/>
      <c r="AC5" s="182"/>
    </row>
    <row r="6" spans="1:49" ht="45.75" customHeight="1">
      <c r="A6" s="182"/>
      <c r="B6" s="1537"/>
      <c r="C6" s="1456"/>
      <c r="D6" s="1457"/>
      <c r="E6" s="1457"/>
      <c r="F6" s="1540"/>
      <c r="G6" s="1541" t="s">
        <v>94</v>
      </c>
      <c r="H6" s="1541"/>
      <c r="I6" s="182"/>
      <c r="J6" s="182"/>
      <c r="K6" s="182"/>
      <c r="L6" s="182"/>
      <c r="M6" s="182"/>
      <c r="N6" s="182"/>
      <c r="O6" s="182"/>
      <c r="P6" s="182"/>
      <c r="Q6" s="182"/>
      <c r="R6" s="182"/>
      <c r="S6" s="182"/>
      <c r="T6" s="182"/>
      <c r="U6" s="182"/>
      <c r="V6" s="182"/>
      <c r="W6" s="182"/>
      <c r="X6" s="182"/>
      <c r="Y6" s="182"/>
      <c r="Z6" s="182"/>
      <c r="AA6" s="182"/>
      <c r="AB6" s="182"/>
      <c r="AC6" s="182"/>
    </row>
    <row r="7" spans="1:49" ht="48" customHeight="1">
      <c r="A7" s="182"/>
      <c r="B7" s="1537"/>
      <c r="C7" s="1454" t="s">
        <v>95</v>
      </c>
      <c r="D7" s="1455"/>
      <c r="E7" s="1455"/>
      <c r="F7" s="1539"/>
      <c r="G7" s="1541" t="s">
        <v>96</v>
      </c>
      <c r="H7" s="1541"/>
      <c r="I7" s="182"/>
      <c r="J7" s="182"/>
      <c r="K7" s="182"/>
      <c r="L7" s="182"/>
      <c r="M7" s="182"/>
      <c r="N7" s="182"/>
      <c r="O7" s="182"/>
      <c r="P7" s="182"/>
      <c r="Q7" s="182"/>
      <c r="R7" s="182"/>
      <c r="S7" s="182"/>
      <c r="T7" s="182"/>
      <c r="U7" s="182"/>
      <c r="V7" s="182"/>
      <c r="W7" s="182"/>
      <c r="X7" s="182"/>
      <c r="Y7" s="182"/>
      <c r="Z7" s="182"/>
      <c r="AA7" s="182"/>
      <c r="AB7" s="182"/>
      <c r="AC7" s="182"/>
    </row>
    <row r="8" spans="1:49" ht="65.25" customHeight="1">
      <c r="A8" s="182"/>
      <c r="B8" s="1538"/>
      <c r="C8" s="1456"/>
      <c r="D8" s="1457"/>
      <c r="E8" s="1457"/>
      <c r="F8" s="1540"/>
      <c r="G8" s="1548" t="s">
        <v>97</v>
      </c>
      <c r="H8" s="1548"/>
      <c r="I8" s="182"/>
      <c r="J8" s="182"/>
      <c r="K8" s="182"/>
      <c r="L8" s="182"/>
      <c r="M8" s="182"/>
      <c r="N8" s="182"/>
      <c r="O8" s="182"/>
      <c r="P8" s="182"/>
      <c r="Q8" s="182"/>
      <c r="R8" s="182"/>
      <c r="S8" s="182"/>
      <c r="T8" s="182"/>
      <c r="U8" s="182"/>
      <c r="V8" s="182"/>
      <c r="W8" s="182"/>
      <c r="X8" s="182"/>
      <c r="Y8" s="182"/>
      <c r="Z8" s="182"/>
      <c r="AA8" s="182"/>
      <c r="AB8" s="182"/>
      <c r="AC8" s="182"/>
    </row>
    <row r="9" spans="1:49" ht="65.25" customHeight="1">
      <c r="A9" s="182"/>
      <c r="B9" s="351"/>
      <c r="C9" s="543"/>
      <c r="D9" s="543"/>
      <c r="E9" s="543"/>
      <c r="F9" s="543"/>
      <c r="G9" s="1224"/>
      <c r="H9" s="1224"/>
      <c r="I9" s="182"/>
      <c r="J9" s="182"/>
      <c r="K9" s="182"/>
      <c r="L9" s="182"/>
      <c r="M9" s="182"/>
      <c r="N9" s="182"/>
      <c r="O9" s="182"/>
      <c r="P9" s="182"/>
      <c r="Q9" s="182"/>
      <c r="R9" s="182"/>
      <c r="S9" s="182"/>
      <c r="T9" s="182"/>
      <c r="U9" s="182"/>
      <c r="V9" s="182"/>
      <c r="W9" s="182"/>
      <c r="X9" s="182"/>
      <c r="Y9" s="182"/>
      <c r="Z9" s="182"/>
      <c r="AA9" s="182"/>
      <c r="AB9" s="182"/>
      <c r="AC9" s="182"/>
    </row>
    <row r="10" spans="1:49" ht="54.75" customHeight="1" thickBot="1">
      <c r="A10" s="182"/>
      <c r="B10" s="182"/>
      <c r="C10" s="182"/>
      <c r="D10" s="182"/>
      <c r="E10" s="182"/>
      <c r="F10" s="182"/>
      <c r="G10" s="182"/>
      <c r="H10" s="182"/>
      <c r="I10" s="182"/>
      <c r="J10" s="182"/>
      <c r="K10" s="182"/>
      <c r="L10" s="182"/>
      <c r="M10" s="182"/>
      <c r="N10" s="182"/>
      <c r="O10" s="182"/>
      <c r="P10" s="182"/>
      <c r="Q10" s="182"/>
      <c r="R10" s="182"/>
      <c r="S10" s="182"/>
      <c r="T10" s="182"/>
      <c r="U10" s="182"/>
      <c r="V10" s="182"/>
      <c r="W10" s="182"/>
      <c r="X10" s="182"/>
      <c r="Y10" s="182"/>
      <c r="Z10" s="182"/>
      <c r="AA10" s="182"/>
      <c r="AB10" s="182"/>
      <c r="AC10" s="182"/>
    </row>
    <row r="11" spans="1:49" ht="66" customHeight="1" thickBot="1">
      <c r="A11" s="182"/>
      <c r="B11" s="1542" t="s">
        <v>98</v>
      </c>
      <c r="C11" s="1543"/>
      <c r="D11" s="1543"/>
      <c r="E11" s="1544"/>
      <c r="F11" s="1542" t="s">
        <v>99</v>
      </c>
      <c r="G11" s="1544"/>
      <c r="H11" s="1036"/>
      <c r="I11" s="1999"/>
      <c r="J11" s="1999"/>
      <c r="K11" s="1036"/>
      <c r="L11" s="2000"/>
      <c r="M11" s="2000"/>
      <c r="N11" s="1036"/>
      <c r="O11" s="464"/>
      <c r="P11" s="182"/>
      <c r="Q11" s="182"/>
      <c r="R11" s="182"/>
      <c r="S11" s="182"/>
      <c r="T11" s="182"/>
      <c r="U11" s="182"/>
      <c r="V11" s="182"/>
      <c r="W11" s="182"/>
      <c r="X11" s="182"/>
      <c r="Y11" s="182"/>
      <c r="Z11" s="182"/>
      <c r="AA11" s="182"/>
      <c r="AB11" s="182"/>
      <c r="AC11" s="182"/>
    </row>
    <row r="12" spans="1:49" ht="37.5" customHeight="1" thickBot="1">
      <c r="A12" s="182"/>
      <c r="B12" s="1545" t="s">
        <v>267</v>
      </c>
      <c r="C12" s="1546"/>
      <c r="D12" s="1546"/>
      <c r="E12" s="1547"/>
      <c r="F12" s="1549">
        <v>1</v>
      </c>
      <c r="G12" s="1550"/>
      <c r="H12" s="182"/>
      <c r="I12" s="182"/>
      <c r="J12" s="182"/>
      <c r="K12" s="182"/>
      <c r="L12" s="182"/>
      <c r="M12" s="182"/>
      <c r="N12" s="182"/>
      <c r="O12" s="182"/>
      <c r="P12" s="182"/>
      <c r="Q12" s="182"/>
      <c r="R12" s="182"/>
      <c r="S12" s="182"/>
      <c r="T12" s="182"/>
      <c r="U12" s="182"/>
      <c r="V12" s="182"/>
      <c r="W12" s="182"/>
      <c r="X12" s="182"/>
      <c r="Y12" s="182"/>
      <c r="Z12" s="182"/>
      <c r="AA12" s="182"/>
      <c r="AB12" s="182"/>
      <c r="AC12" s="182"/>
    </row>
    <row r="13" spans="1:49" ht="57" customHeight="1" thickBot="1">
      <c r="A13" s="182"/>
      <c r="B13" s="182"/>
      <c r="C13" s="182"/>
      <c r="D13" s="182"/>
      <c r="E13" s="182"/>
      <c r="F13" s="182"/>
      <c r="G13" s="182"/>
      <c r="H13" s="182"/>
      <c r="I13" s="182"/>
      <c r="J13" s="182"/>
      <c r="K13" s="182"/>
      <c r="L13" s="182"/>
      <c r="M13" s="182"/>
      <c r="N13" s="182"/>
      <c r="O13" s="182"/>
      <c r="P13" s="182"/>
      <c r="Q13" s="182"/>
      <c r="R13" s="182"/>
      <c r="S13" s="182"/>
      <c r="T13" s="182"/>
      <c r="U13" s="182"/>
      <c r="V13" s="182"/>
      <c r="W13" s="182"/>
      <c r="X13" s="182"/>
      <c r="Y13" s="182"/>
      <c r="Z13" s="182"/>
      <c r="AA13" s="182"/>
      <c r="AB13" s="182"/>
      <c r="AC13" s="182"/>
    </row>
    <row r="14" spans="1:49" ht="28.5" customHeight="1" thickBot="1">
      <c r="A14" s="182"/>
      <c r="B14" s="1463" t="s">
        <v>101</v>
      </c>
      <c r="C14" s="1465" t="s">
        <v>102</v>
      </c>
      <c r="D14" s="1463" t="s">
        <v>103</v>
      </c>
      <c r="E14" s="1467" t="s">
        <v>104</v>
      </c>
      <c r="F14" s="1468"/>
      <c r="G14" s="1469"/>
      <c r="H14" s="1451" t="s">
        <v>105</v>
      </c>
      <c r="I14" s="1434" t="s">
        <v>106</v>
      </c>
      <c r="J14" s="1435"/>
      <c r="K14" s="1435"/>
      <c r="L14" s="1435"/>
      <c r="M14" s="1435"/>
      <c r="N14" s="1435"/>
      <c r="O14" s="1435"/>
      <c r="P14" s="1435"/>
      <c r="Q14" s="1435"/>
      <c r="R14" s="1435"/>
      <c r="S14" s="1435"/>
      <c r="T14" s="1436"/>
      <c r="U14" s="1439" t="s">
        <v>107</v>
      </c>
      <c r="V14" s="1479" t="s">
        <v>108</v>
      </c>
      <c r="W14" s="1494" t="s">
        <v>109</v>
      </c>
      <c r="X14" s="1495"/>
      <c r="Y14" s="1495"/>
      <c r="Z14" s="1495"/>
      <c r="AA14" s="1495"/>
      <c r="AB14" s="1495"/>
      <c r="AC14" s="1496"/>
      <c r="AD14" s="1496"/>
      <c r="AE14" s="1496"/>
      <c r="AF14" s="1496"/>
      <c r="AG14" s="1496"/>
      <c r="AH14" s="1496"/>
      <c r="AI14" s="1496"/>
      <c r="AJ14" s="1496"/>
      <c r="AK14" s="1445" t="s">
        <v>110</v>
      </c>
      <c r="AL14" s="1446"/>
      <c r="AM14" s="1446"/>
      <c r="AN14" s="1446"/>
      <c r="AO14" s="1446"/>
      <c r="AP14" s="1446"/>
      <c r="AQ14" s="1446"/>
      <c r="AR14" s="1447"/>
      <c r="AS14" s="1431" t="s">
        <v>111</v>
      </c>
      <c r="AT14" s="1431" t="s">
        <v>112</v>
      </c>
      <c r="AU14" s="1431" t="s">
        <v>113</v>
      </c>
      <c r="AV14" s="1431" t="s">
        <v>114</v>
      </c>
      <c r="AW14" s="1431" t="s">
        <v>115</v>
      </c>
    </row>
    <row r="15" spans="1:49" ht="32.25" customHeight="1" thickBot="1">
      <c r="A15" s="182"/>
      <c r="B15" s="1464"/>
      <c r="C15" s="1466"/>
      <c r="D15" s="1464"/>
      <c r="E15" s="1470"/>
      <c r="F15" s="1471"/>
      <c r="G15" s="1472"/>
      <c r="H15" s="1452"/>
      <c r="I15" s="1433" t="s">
        <v>116</v>
      </c>
      <c r="J15" s="1433"/>
      <c r="K15" s="1433"/>
      <c r="L15" s="1433"/>
      <c r="M15" s="1434" t="s">
        <v>117</v>
      </c>
      <c r="N15" s="1435"/>
      <c r="O15" s="1435"/>
      <c r="P15" s="1435"/>
      <c r="Q15" s="1435"/>
      <c r="R15" s="1435"/>
      <c r="S15" s="1435"/>
      <c r="T15" s="1436"/>
      <c r="U15" s="1440"/>
      <c r="V15" s="1480"/>
      <c r="W15" s="1480" t="s">
        <v>118</v>
      </c>
      <c r="X15" s="1480" t="s">
        <v>119</v>
      </c>
      <c r="Y15" s="1480" t="s">
        <v>120</v>
      </c>
      <c r="Z15" s="1497" t="s">
        <v>121</v>
      </c>
      <c r="AA15" s="1425" t="s">
        <v>122</v>
      </c>
      <c r="AB15" s="1426" t="s">
        <v>123</v>
      </c>
      <c r="AC15" s="1427" t="s">
        <v>124</v>
      </c>
      <c r="AD15" s="1429" t="s">
        <v>125</v>
      </c>
      <c r="AE15" s="1409" t="s">
        <v>126</v>
      </c>
      <c r="AF15" s="1411" t="s">
        <v>127</v>
      </c>
      <c r="AG15" s="1412"/>
      <c r="AH15" s="1412"/>
      <c r="AI15" s="1412"/>
      <c r="AJ15" s="1412"/>
      <c r="AK15" s="1448"/>
      <c r="AL15" s="1449"/>
      <c r="AM15" s="1449"/>
      <c r="AN15" s="1449"/>
      <c r="AO15" s="1449"/>
      <c r="AP15" s="1449"/>
      <c r="AQ15" s="1449"/>
      <c r="AR15" s="1450"/>
      <c r="AS15" s="1432"/>
      <c r="AT15" s="1432"/>
      <c r="AU15" s="1432"/>
      <c r="AV15" s="1432"/>
      <c r="AW15" s="1432"/>
    </row>
    <row r="16" spans="1:49" ht="173.25" customHeight="1" thickBot="1">
      <c r="A16" s="182"/>
      <c r="B16" s="1242"/>
      <c r="C16" s="1488"/>
      <c r="D16" s="1242"/>
      <c r="E16" s="723" t="s">
        <v>128</v>
      </c>
      <c r="F16" s="723" t="s">
        <v>129</v>
      </c>
      <c r="G16" s="723" t="s">
        <v>130</v>
      </c>
      <c r="H16" s="1491"/>
      <c r="I16" s="724" t="s">
        <v>131</v>
      </c>
      <c r="J16" s="725" t="s">
        <v>132</v>
      </c>
      <c r="K16" s="726" t="s">
        <v>133</v>
      </c>
      <c r="L16" s="727" t="s">
        <v>134</v>
      </c>
      <c r="M16" s="723" t="s">
        <v>135</v>
      </c>
      <c r="N16" s="726" t="s">
        <v>136</v>
      </c>
      <c r="O16" s="726" t="s">
        <v>137</v>
      </c>
      <c r="P16" s="726" t="s">
        <v>138</v>
      </c>
      <c r="Q16" s="728" t="s">
        <v>136</v>
      </c>
      <c r="R16" s="729" t="s">
        <v>139</v>
      </c>
      <c r="S16" s="730" t="s">
        <v>140</v>
      </c>
      <c r="T16" s="731" t="s">
        <v>141</v>
      </c>
      <c r="U16" s="1492"/>
      <c r="V16" s="1481"/>
      <c r="W16" s="1481"/>
      <c r="X16" s="1481"/>
      <c r="Y16" s="1481"/>
      <c r="Z16" s="1498"/>
      <c r="AA16" s="1433"/>
      <c r="AB16" s="1499"/>
      <c r="AC16" s="1500"/>
      <c r="AD16" s="1501"/>
      <c r="AE16" s="1502"/>
      <c r="AF16" s="732" t="s">
        <v>142</v>
      </c>
      <c r="AG16" s="733" t="s">
        <v>143</v>
      </c>
      <c r="AH16" s="733" t="s">
        <v>144</v>
      </c>
      <c r="AI16" s="733" t="s">
        <v>145</v>
      </c>
      <c r="AJ16" s="733" t="s">
        <v>124</v>
      </c>
      <c r="AK16" s="734" t="s">
        <v>146</v>
      </c>
      <c r="AL16" s="734"/>
      <c r="AM16" s="735" t="s">
        <v>147</v>
      </c>
      <c r="AN16" s="734" t="s">
        <v>148</v>
      </c>
      <c r="AO16" s="530"/>
      <c r="AP16" s="529" t="s">
        <v>149</v>
      </c>
      <c r="AQ16" s="529" t="s">
        <v>150</v>
      </c>
      <c r="AR16" s="528" t="s">
        <v>151</v>
      </c>
      <c r="AS16" s="1493"/>
      <c r="AT16" s="1493"/>
      <c r="AU16" s="1493"/>
      <c r="AV16" s="1493"/>
      <c r="AW16" s="1493"/>
    </row>
    <row r="17" spans="1:50" ht="290.25" customHeight="1">
      <c r="A17" s="182"/>
      <c r="B17" s="1386" t="s">
        <v>780</v>
      </c>
      <c r="C17" s="1404" t="s">
        <v>153</v>
      </c>
      <c r="D17" s="1404">
        <v>1</v>
      </c>
      <c r="E17" s="1404" t="s">
        <v>154</v>
      </c>
      <c r="F17" s="1404" t="s">
        <v>781</v>
      </c>
      <c r="G17" s="1404" t="s">
        <v>782</v>
      </c>
      <c r="H17" s="1404" t="s">
        <v>157</v>
      </c>
      <c r="I17" s="2006">
        <v>6500</v>
      </c>
      <c r="J17" s="1422" t="s">
        <v>258</v>
      </c>
      <c r="K17" s="1394">
        <f>+IF(J17="","",IF(J17=$C$41,$D$41,IF(J17=$C$42,$D$42,IF(J17=$C$43,$D$43, IF(J17=$C$44,$D$44,IF(J17=$C$45,$D$45))))))</f>
        <v>1</v>
      </c>
      <c r="L17" s="2001" t="str">
        <f>+IF(J17="","",IF(J17=$C$41,$B$41,IF(J17=$C$42,$B$42,IF(J17=$C$43,$B$43, IF(J17=$C$44,$B$44,IF(J17=$C$45,$B$45))))))</f>
        <v>Muy Alta</v>
      </c>
      <c r="M17" s="1404" t="s">
        <v>160</v>
      </c>
      <c r="N17" s="1390" t="str">
        <f>+IF(M17="","",IF(M17="N/A","",IF(OR(M17=$M$41,M17=$N$41),$L$41,IF(OR(M17=$M$42,M17=$N$42),$L$42,IF(OR(M17=$M$43,M17=$N$43),$L$43,IF(OR(M17=$M$44,M17=$N$44),$L$44,IF(OR(M17=$M$45,M17=$N$45),$L$45)))))))</f>
        <v/>
      </c>
      <c r="O17" s="2003" t="str">
        <f>+IF(M17="","",IF(M17="N/A","",IF(OR(M17=$M$41,M17=$N$41),$K$41,IF(OR(M17=$M$42,M17=$N$42),$K$42,IF(OR(M17=$M$43,M17=$N$43),$K$43,IF(OR(M17=$M$44,M17=$N$44),$K$44,IF(OR(M17=$M$45,M17=$N$45),$K$45)))))))</f>
        <v/>
      </c>
      <c r="P17" s="1404" t="s">
        <v>203</v>
      </c>
      <c r="Q17" s="1390">
        <f>+IF(P17="","",IF(P17="N/A","",IF(OR(P17=$M$41,P17=$N$41),$L$41,IF(OR(P17=$M$41,P17=$N$41),$L$41,IF(OR(P17=$M$42,P17=$N$42),$L$42,IF(OR(P17=$M$43,P17=$N$43),$L$43,IF(OR(P17=$M$44,P17=$N$44),$L$44,(IF(OR(P17=$M$45,P17=$N$45),$L$45)))))))))</f>
        <v>0.6</v>
      </c>
      <c r="R17" s="2003" t="str">
        <f>+IF(P17="","",IF(P17="N/A","",IF(OR(P17=$M$41,P17=$N$41),$K$41,IF(OR(P17=$M$42,P17=$N$42),$K$42,IF(OR(P17=$M$43,P17=$N$43),$K$43,IF(OR(P17=$M$44,P17=$N$44),$K$44,IF(OR(P17=$M$45,P17=$N$45),$K$45)))))))</f>
        <v xml:space="preserve">Moderado </v>
      </c>
      <c r="S17" s="1394">
        <f>+IF(N17="",Q17,IF(Q17="",N17,IF(N17&gt;Q17,N17,Q17)))</f>
        <v>0.6</v>
      </c>
      <c r="T17" s="2003" t="str">
        <f>+IF(S17="","",IF(S17=$L$41,$K$41,IF(S17=$L$42,$K$42,IF(S17=$L$43,$K$43,IF(S17=$L$44,$K$44,IF(S17=$L$45,$K$45))))))</f>
        <v xml:space="preserve">Moderado </v>
      </c>
      <c r="U17" s="1374" t="s">
        <v>265</v>
      </c>
      <c r="V17" s="511">
        <v>1</v>
      </c>
      <c r="W17" s="1400" t="s">
        <v>783</v>
      </c>
      <c r="X17" s="1404" t="s">
        <v>784</v>
      </c>
      <c r="Y17" s="519" t="s">
        <v>415</v>
      </c>
      <c r="Z17" s="513" t="s">
        <v>785</v>
      </c>
      <c r="AA17" s="512" t="s">
        <v>786</v>
      </c>
      <c r="AB17" s="512" t="s">
        <v>787</v>
      </c>
      <c r="AC17" s="521" t="s">
        <v>788</v>
      </c>
      <c r="AD17" s="511" t="s">
        <v>198</v>
      </c>
      <c r="AE17" s="511" t="str">
        <f>IF(OR(AD17="Preventivo",AD17="Detectivo"),"Probabilidad",IF(AD17="Correctivo","Impacto",""))</f>
        <v>Probabilidad</v>
      </c>
      <c r="AF17" s="511" t="s">
        <v>173</v>
      </c>
      <c r="AG17" s="511" t="str">
        <f>IF(AND(AD17="Preventivo",AF17="Automático"),"50%",IF(AND(AD17="Preventivo",AF17="Manual"),"40%",IF(AND(AD17="Detectivo",AF17="Automático"),"40%",IF(AND(AD17="Detectivo",AF17="Manual"),"30%",IF(AND(AD17="Correctivo",AF17="Automático"),"35%",IF(AND(AD17="Correctivo",AF17="Manual"),"25%",""))))))</f>
        <v>40%</v>
      </c>
      <c r="AH17" s="511" t="s">
        <v>174</v>
      </c>
      <c r="AI17" s="511" t="s">
        <v>175</v>
      </c>
      <c r="AJ17" s="511" t="s">
        <v>176</v>
      </c>
      <c r="AK17" s="749">
        <f>IFERROR(IF(AE17="Probabilidad",(K17-(+K17*AG17)),IF(AE17="Impacto",KK17,"")),"")</f>
        <v>0.6</v>
      </c>
      <c r="AL17" s="749">
        <f>+AK17</f>
        <v>0.6</v>
      </c>
      <c r="AM17" s="750" t="str">
        <f>IFERROR(IF(AK17="","",IF(AK17&lt;=0.2,"Muy Baja",IF(AK17&lt;=0.4,"Baja",IF(AK17&lt;=0.6,"Media",IF(AK17&lt;=0.8,"Alta","Muy Alta"))))),"")</f>
        <v>Media</v>
      </c>
      <c r="AN17" s="751">
        <f>IF(AE17='[12]FORMULAS '!$G$60,S17-(S17*AG17),S17)</f>
        <v>0.6</v>
      </c>
      <c r="AO17" s="488">
        <f>+AN17</f>
        <v>0.6</v>
      </c>
      <c r="AP17" s="752" t="s">
        <v>251</v>
      </c>
      <c r="AQ17" s="1028" t="s">
        <v>204</v>
      </c>
      <c r="AR17" s="2012" t="s">
        <v>213</v>
      </c>
      <c r="AS17" s="2008" t="s">
        <v>789</v>
      </c>
      <c r="AT17" s="2008" t="s">
        <v>790</v>
      </c>
      <c r="AU17" s="2008" t="s">
        <v>791</v>
      </c>
      <c r="AV17" s="2008" t="s">
        <v>792</v>
      </c>
      <c r="AW17" s="2010" t="s">
        <v>793</v>
      </c>
      <c r="AX17" s="182"/>
    </row>
    <row r="18" spans="1:50" ht="250.5" customHeight="1" thickBot="1">
      <c r="A18" s="182"/>
      <c r="B18" s="1386"/>
      <c r="C18" s="1406"/>
      <c r="D18" s="1406"/>
      <c r="E18" s="1406"/>
      <c r="F18" s="1406"/>
      <c r="G18" s="1406"/>
      <c r="H18" s="1406"/>
      <c r="I18" s="2007"/>
      <c r="J18" s="1424"/>
      <c r="K18" s="1396"/>
      <c r="L18" s="2002"/>
      <c r="M18" s="1406"/>
      <c r="N18" s="1345"/>
      <c r="O18" s="2004"/>
      <c r="P18" s="1406"/>
      <c r="Q18" s="1345"/>
      <c r="R18" s="2004"/>
      <c r="S18" s="1396"/>
      <c r="T18" s="2004"/>
      <c r="U18" s="1376"/>
      <c r="V18" s="507">
        <v>2</v>
      </c>
      <c r="W18" s="1351"/>
      <c r="X18" s="1406"/>
      <c r="Y18" s="478" t="s">
        <v>614</v>
      </c>
      <c r="Z18" s="508" t="s">
        <v>794</v>
      </c>
      <c r="AA18" s="481" t="s">
        <v>795</v>
      </c>
      <c r="AB18" s="481" t="s">
        <v>796</v>
      </c>
      <c r="AC18" s="479" t="s">
        <v>797</v>
      </c>
      <c r="AD18" s="507" t="s">
        <v>305</v>
      </c>
      <c r="AE18" s="507" t="str">
        <f>IF(OR(AD18="Preventivo",AD18="Detectivo"),"Probabilidad",IF(AD18="Correctivo","Impacto",""))</f>
        <v>Impacto</v>
      </c>
      <c r="AF18" s="507" t="s">
        <v>173</v>
      </c>
      <c r="AG18" s="507" t="str">
        <f>IF(AND(AD18="Preventivo",AF18="Automático"),"50%",IF(AND(AD18="Preventivo",AF18="Manual"),"40%",IF(AND(AD18="Detectivo",AF18="Automático"),"40%",IF(AND(AD18="Detectivo",AF18="Manual"),"30%",IF(AND(AD18="Correctivo",AF18="Automático"),"35%",IF(AND(AD18="Correctivo",AF18="Manual"),"25%",""))))))</f>
        <v>25%</v>
      </c>
      <c r="AH18" s="507" t="s">
        <v>174</v>
      </c>
      <c r="AI18" s="507" t="s">
        <v>175</v>
      </c>
      <c r="AJ18" s="507" t="s">
        <v>176</v>
      </c>
      <c r="AK18" s="794">
        <v>0.6</v>
      </c>
      <c r="AL18" s="794">
        <f t="shared" ref="AL18:AL20" si="0">+AK18</f>
        <v>0.6</v>
      </c>
      <c r="AM18" s="795" t="str">
        <f>IFERROR(IF(AK18="","",IF(AK18&lt;=0.2,"Muy Baja",IF(AK18&lt;=0.4,"Baja",IF(AK18&lt;=0.6,"Media",IF(AK18&lt;=0.8,"Alta","Muy Alta"))))),"")</f>
        <v>Media</v>
      </c>
      <c r="AN18" s="796">
        <f>IF(AE18='[12]FORMULAS '!$G$60,S17-(S17*AG18),S17)</f>
        <v>0.44999999999999996</v>
      </c>
      <c r="AO18" s="475">
        <f t="shared" ref="AO18:AO20" si="1">+AN18</f>
        <v>0.44999999999999996</v>
      </c>
      <c r="AP18" s="1001" t="s">
        <v>251</v>
      </c>
      <c r="AQ18" s="996" t="s">
        <v>204</v>
      </c>
      <c r="AR18" s="1376"/>
      <c r="AS18" s="2009"/>
      <c r="AT18" s="2009"/>
      <c r="AU18" s="2009"/>
      <c r="AV18" s="2009"/>
      <c r="AW18" s="2011"/>
      <c r="AX18" s="182"/>
    </row>
    <row r="19" spans="1:50" ht="105" customHeight="1" thickTop="1">
      <c r="A19" s="182"/>
      <c r="B19" s="1677"/>
      <c r="C19" s="1405" t="s">
        <v>153</v>
      </c>
      <c r="D19" s="1405">
        <v>2</v>
      </c>
      <c r="E19" s="1405" t="s">
        <v>154</v>
      </c>
      <c r="F19" s="1405" t="s">
        <v>798</v>
      </c>
      <c r="G19" s="1405" t="s">
        <v>799</v>
      </c>
      <c r="H19" s="1405" t="s">
        <v>157</v>
      </c>
      <c r="I19" s="1510">
        <v>20000</v>
      </c>
      <c r="J19" s="1423" t="s">
        <v>258</v>
      </c>
      <c r="K19" s="1395">
        <f>+IF(J19="","",IF(J19=$C$41,$D$41,IF(J19=$C$42,$D$42,IF(J19=$C$43,$D$43, IF(J19=$C$44,$D$44,IF(J19=$C$45,$D$45))))))</f>
        <v>1</v>
      </c>
      <c r="L19" s="1518" t="str">
        <f>+IF(J19="","",IF(J19=$C$41,$B$41,IF(J19=$C$42,$B$42,IF(J19=$C$43,$B$43, IF(J19=$C$44,$B$44,IF(J19=$C$45,$B$45))))))</f>
        <v>Muy Alta</v>
      </c>
      <c r="M19" s="1405" t="s">
        <v>160</v>
      </c>
      <c r="N19" s="1344" t="str">
        <f>+IF(M19="","",IF(M19="N/A","",IF(OR(M19=$M$41,M19=$N$41),$L$41,IF(OR(M19=$M$42,M19=$N$42),$L$42,IF(OR(M19=$M$43,M19=$N$43),$L$43,IF(OR(M19=$M$44,M19=$N$44),$L$44,IF(OR(M19=$M$45,M19=$N$45),$L$45)))))))</f>
        <v/>
      </c>
      <c r="O19" s="1506" t="str">
        <f>+IF(M19="","",IF(M19="N/A","",IF(OR(M19=$M$41,M19=$N$41),$K$41,IF(OR(M19=$M$42,M19=$N$42),$K$42,IF(OR(M19=$M$43,M19=$N$43),$K$43,IF(OR(M19=$M$44,M19=$N$44),$K$44,IF(OR(M19=$M$45,M19=$N$45),$K$45)))))))</f>
        <v/>
      </c>
      <c r="P19" s="1405" t="s">
        <v>203</v>
      </c>
      <c r="Q19" s="1344">
        <f>+IF(P19="","",IF(P19="N/A","",IF(OR(P19=$M$41,P19=$N$41),$L$41,IF(OR(P19=$M$41,P19=$N$41),$L$41,IF(OR(P19=$M$42,P19=$N$42),$L$42,IF(OR(P19=$M$43,P19=$N$43),$L$43,IF(OR(P19=$M$44,P19=$N$44),$L$44,(IF(OR(P19=$M$45,P19=$N$45),$L$45)))))))))</f>
        <v>0.6</v>
      </c>
      <c r="R19" s="1506" t="str">
        <f>+IF(P19="","",IF(P19="N/A","",IF(OR(P19=$M$41,P19=$N$41),$K$41,IF(OR(P19=$M$42,P19=$N$42),$K$42,IF(OR(P19=$M$43,P19=$N$43),$K$43,IF(OR(P19=$M$44,P19=$N$44),$K$44,IF(OR(P19=$M$45,P19=$N$45),$K$45)))))))</f>
        <v xml:space="preserve">Moderado </v>
      </c>
      <c r="S19" s="1395">
        <f t="shared" ref="S19" si="2">+IF(N19="",Q19,IF(Q19="",N19,IF(N19&gt;Q19,N19,Q19)))</f>
        <v>0.6</v>
      </c>
      <c r="T19" s="2014" t="str">
        <f>+IF(S19="","",IF(S19=$L$41,$K$41,IF(S19=$L$42,$K$42,IF(S19=$L$43,$K$43,IF(S19=$L$44,$K$44,IF(S19=$L$45,$K$45))))))</f>
        <v xml:space="preserve">Moderado </v>
      </c>
      <c r="U19" s="1531" t="s">
        <v>265</v>
      </c>
      <c r="V19" s="1029">
        <v>1</v>
      </c>
      <c r="W19" s="1405" t="s">
        <v>800</v>
      </c>
      <c r="X19" s="1405" t="s">
        <v>801</v>
      </c>
      <c r="Y19" s="511" t="s">
        <v>273</v>
      </c>
      <c r="Z19" s="512" t="s">
        <v>802</v>
      </c>
      <c r="AA19" s="512" t="s">
        <v>803</v>
      </c>
      <c r="AB19" s="512" t="s">
        <v>804</v>
      </c>
      <c r="AC19" s="990" t="s">
        <v>805</v>
      </c>
      <c r="AD19" s="511" t="s">
        <v>172</v>
      </c>
      <c r="AE19" s="511" t="str">
        <f t="shared" ref="AE19:AE20" si="3">IF(OR(AD19="Preventivo",AD19="Detectivo"),"Probabilidad",IF(AD19="Correctivo","Impacto",""))</f>
        <v>Probabilidad</v>
      </c>
      <c r="AF19" s="511" t="s">
        <v>173</v>
      </c>
      <c r="AG19" s="511" t="str">
        <f t="shared" ref="AG19:AG20" si="4">IF(AND(AD19="Preventivo",AF19="Automático"),"50%",IF(AND(AD19="Preventivo",AF19="Manual"),"40%",IF(AND(AD19="Detectivo",AF19="Automático"),"40%",IF(AND(AD19="Detectivo",AF19="Manual"),"30%",IF(AND(AD19="Correctivo",AF19="Automático"),"35%",IF(AND(AD19="Correctivo",AF19="Manual"),"25%",""))))))</f>
        <v>30%</v>
      </c>
      <c r="AH19" s="511" t="s">
        <v>174</v>
      </c>
      <c r="AI19" s="511" t="s">
        <v>175</v>
      </c>
      <c r="AJ19" s="511" t="s">
        <v>176</v>
      </c>
      <c r="AK19" s="749">
        <f t="shared" ref="AK19" si="5">IFERROR(IF(AE19="Probabilidad",(K19-(+K19*AG19)),IF(AE19="Impacto",KK19,"")),"")</f>
        <v>0.7</v>
      </c>
      <c r="AL19" s="749">
        <f t="shared" si="0"/>
        <v>0.7</v>
      </c>
      <c r="AM19" s="750" t="str">
        <f t="shared" ref="AM19:AM20" si="6">IFERROR(IF(AK19="","",IF(AK19&lt;=0.2,"Muy Baja",IF(AK19&lt;=0.4,"Baja",IF(AK19&lt;=0.6,"Media",IF(AK19&lt;=0.8,"Alta","Muy Alta"))))),"")</f>
        <v>Alta</v>
      </c>
      <c r="AN19" s="751">
        <f>IF(AE19='[12]FORMULAS '!G62,S19-(S19*AG19),S19)</f>
        <v>0.6</v>
      </c>
      <c r="AO19" s="751">
        <f t="shared" si="1"/>
        <v>0.6</v>
      </c>
      <c r="AP19" s="1030" t="str">
        <f>+IF(AN19="","",IF(AN19=$L$41,$K$41,IF(AN19=$L$42,$K$42,IF(AN19=$L$43,$K$43,IF(AN19=$L$44,$K$44,IF(AN19=$L$45,$K$45))))))</f>
        <v xml:space="preserve">Moderado </v>
      </c>
      <c r="AQ19" s="994" t="s">
        <v>265</v>
      </c>
      <c r="AR19" s="1375" t="s">
        <v>213</v>
      </c>
      <c r="AS19" s="2013" t="s">
        <v>806</v>
      </c>
      <c r="AT19" s="2013" t="s">
        <v>790</v>
      </c>
      <c r="AU19" s="2013" t="s">
        <v>791</v>
      </c>
      <c r="AV19" s="2013" t="s">
        <v>792</v>
      </c>
      <c r="AW19" s="1524" t="s">
        <v>807</v>
      </c>
      <c r="AX19" s="182"/>
    </row>
    <row r="20" spans="1:50" ht="207.75" customHeight="1" thickBot="1">
      <c r="A20" s="182"/>
      <c r="B20" s="2005"/>
      <c r="C20" s="1406"/>
      <c r="D20" s="1406"/>
      <c r="E20" s="1406"/>
      <c r="F20" s="1406"/>
      <c r="G20" s="1406"/>
      <c r="H20" s="1406"/>
      <c r="I20" s="2007"/>
      <c r="J20" s="1424"/>
      <c r="K20" s="1396"/>
      <c r="L20" s="2002"/>
      <c r="M20" s="1406"/>
      <c r="N20" s="1345"/>
      <c r="O20" s="2004"/>
      <c r="P20" s="1406"/>
      <c r="Q20" s="1345"/>
      <c r="R20" s="2004"/>
      <c r="S20" s="1396"/>
      <c r="T20" s="2015"/>
      <c r="U20" s="2016"/>
      <c r="V20" s="1031">
        <v>2</v>
      </c>
      <c r="W20" s="1406"/>
      <c r="X20" s="1406"/>
      <c r="Y20" s="478" t="s">
        <v>182</v>
      </c>
      <c r="Z20" s="480" t="s">
        <v>808</v>
      </c>
      <c r="AA20" s="480" t="s">
        <v>809</v>
      </c>
      <c r="AB20" s="480" t="s">
        <v>810</v>
      </c>
      <c r="AC20" s="1032" t="s">
        <v>811</v>
      </c>
      <c r="AD20" s="507" t="s">
        <v>172</v>
      </c>
      <c r="AE20" s="478" t="str">
        <f t="shared" si="3"/>
        <v>Probabilidad</v>
      </c>
      <c r="AF20" s="507" t="s">
        <v>173</v>
      </c>
      <c r="AG20" s="507" t="str">
        <f t="shared" si="4"/>
        <v>30%</v>
      </c>
      <c r="AH20" s="507" t="s">
        <v>174</v>
      </c>
      <c r="AI20" s="507" t="s">
        <v>175</v>
      </c>
      <c r="AJ20" s="507" t="s">
        <v>176</v>
      </c>
      <c r="AK20" s="794">
        <v>0.49</v>
      </c>
      <c r="AL20" s="794">
        <f t="shared" si="0"/>
        <v>0.49</v>
      </c>
      <c r="AM20" s="795" t="str">
        <f t="shared" si="6"/>
        <v>Media</v>
      </c>
      <c r="AN20" s="796">
        <v>0.6</v>
      </c>
      <c r="AO20" s="475">
        <f t="shared" si="1"/>
        <v>0.6</v>
      </c>
      <c r="AP20" s="1033" t="str">
        <f>+IF(AN20="","",IF(AN20=$L$41,$K$41,IF(AN20=$L$42,$K$42,IF(AN20=$L$43,$K$43,IF(AN20=$L$44,$K$44,IF(AN20=$L$45,$K$45))))))</f>
        <v xml:space="preserve">Moderado </v>
      </c>
      <c r="AQ20" s="798" t="s">
        <v>204</v>
      </c>
      <c r="AR20" s="1376"/>
      <c r="AS20" s="2009"/>
      <c r="AT20" s="2009"/>
      <c r="AU20" s="2009"/>
      <c r="AV20" s="2009"/>
      <c r="AW20" s="2011"/>
      <c r="AX20" s="182"/>
    </row>
    <row r="21" spans="1:50" ht="76.5" customHeight="1" thickTop="1">
      <c r="A21" s="182"/>
      <c r="B21" s="351"/>
      <c r="C21" s="352"/>
      <c r="D21" s="352"/>
      <c r="E21" s="352"/>
      <c r="F21" s="352"/>
      <c r="G21" s="352"/>
      <c r="H21" s="352"/>
      <c r="I21" s="353"/>
      <c r="J21" s="354"/>
      <c r="K21" s="355"/>
      <c r="L21" s="353"/>
      <c r="M21" s="352"/>
      <c r="N21" s="355"/>
      <c r="O21" s="353"/>
      <c r="P21" s="356"/>
      <c r="Q21" s="355"/>
      <c r="R21" s="353"/>
      <c r="S21" s="355"/>
      <c r="T21" s="353"/>
      <c r="U21" s="357"/>
      <c r="V21" s="182"/>
      <c r="W21" s="182"/>
      <c r="X21" s="182"/>
      <c r="Y21" s="182"/>
      <c r="Z21" s="182"/>
      <c r="AA21" s="182"/>
    </row>
    <row r="22" spans="1:50" ht="76.5" customHeight="1">
      <c r="A22" s="182"/>
      <c r="B22" s="351"/>
      <c r="C22" s="352"/>
      <c r="D22" s="352"/>
      <c r="E22" s="352"/>
      <c r="F22" s="352"/>
      <c r="G22" s="352"/>
      <c r="H22" s="352"/>
      <c r="I22" s="353"/>
      <c r="J22" s="354"/>
      <c r="K22" s="355"/>
      <c r="L22" s="353"/>
      <c r="M22" s="352"/>
      <c r="N22" s="355"/>
      <c r="O22" s="353"/>
      <c r="P22" s="356"/>
      <c r="Q22" s="355"/>
      <c r="R22" s="353"/>
      <c r="S22" s="355"/>
      <c r="T22" s="353"/>
      <c r="U22" s="357"/>
      <c r="V22" s="182"/>
      <c r="W22" s="182"/>
      <c r="X22" s="182"/>
      <c r="Y22" s="182"/>
      <c r="Z22" s="182"/>
      <c r="AA22" s="182"/>
    </row>
    <row r="23" spans="1:50" ht="30" customHeight="1">
      <c r="A23" s="182"/>
      <c r="B23" s="1478" t="s">
        <v>227</v>
      </c>
      <c r="C23" s="1478"/>
      <c r="D23" s="1478"/>
      <c r="E23" s="1478"/>
      <c r="F23" s="1478"/>
      <c r="G23" s="1478"/>
      <c r="H23" s="182"/>
      <c r="I23" s="182"/>
      <c r="J23" s="182"/>
      <c r="K23" s="182"/>
      <c r="L23" s="182"/>
      <c r="M23" s="182"/>
      <c r="N23" s="182"/>
      <c r="O23" s="182"/>
      <c r="P23" s="182"/>
      <c r="Q23" s="182"/>
      <c r="R23" s="182"/>
      <c r="S23" s="182"/>
      <c r="T23" s="182"/>
      <c r="U23" s="1328" t="str">
        <f>IFERROR(IF(OR(AND(L23="Muy Baja",T23="Leve"),AND(L23="Muy Baja",T23="Menor"),AND(L23="Baja",T23="Leve")),"BAJO",IF(OR(AND(L23="Muy baja",T23="Moderado"),AND(L23="Baja",T23="Menor"),AND(L23="Baja",T23="Moderado"),AND(L23="Media",T23="Leve"),AND(L23="Media",T23="Menor"),AND(L23="Media",T23="Moderado"),AND(L23="Alta",T23="Leve"),AND(L23="Alta",T23="Menor")),"MODERADO",IF(OR(AND(L23="Muy Baja",T23="Mayor"),AND(L23="Baja",T23="Mayor"),AND(L23="Media",T23="Mayor"),AND(L23="Alta",T23="Moderado"),AND(L23="Alta",T23="Mayor"),AND(L23="Muy Alta",T23="Leve"),AND(L23="Muy Alta",T23="Menor"),AND(L23="Muy Alta",T23="Moderado"),AND(L23="Muy Alta",T23="Mayor")),"ALTO",IF(OR(AND(L23="Muy Baja",T23="Catastrófico"),AND(L23="Baja",T23="Catastrófico"),AND(L23="Media",T23="Catastrófico"),AND(L23="Alta",T23="Catastrófico"),AND(L23="Muy Alta",T23="Catastrófico")),"EXTREMO","")))),"")</f>
        <v/>
      </c>
      <c r="V23" s="182"/>
      <c r="W23" s="182"/>
      <c r="X23" s="182"/>
      <c r="Y23" s="182"/>
    </row>
    <row r="24" spans="1:50" ht="33.75" customHeight="1">
      <c r="A24" s="182"/>
      <c r="B24" s="358" t="s">
        <v>228</v>
      </c>
      <c r="C24" s="1478" t="s">
        <v>229</v>
      </c>
      <c r="D24" s="1478"/>
      <c r="E24" s="1478"/>
      <c r="F24" s="1478"/>
      <c r="G24" s="1478"/>
      <c r="H24" s="182"/>
      <c r="I24" s="182"/>
      <c r="J24" s="182"/>
      <c r="K24" s="182"/>
      <c r="L24" s="182"/>
      <c r="M24" s="182"/>
      <c r="N24" s="182"/>
      <c r="O24" s="182"/>
      <c r="P24" s="182"/>
      <c r="Q24" s="182"/>
      <c r="R24" s="182"/>
      <c r="S24" s="182"/>
      <c r="T24" s="182"/>
      <c r="U24" s="1328"/>
      <c r="V24" s="182"/>
      <c r="W24" s="182"/>
      <c r="X24" s="182"/>
      <c r="Y24" s="182"/>
    </row>
    <row r="25" spans="1:50" ht="204" customHeight="1">
      <c r="A25" s="182"/>
      <c r="B25" s="1015" t="s">
        <v>812</v>
      </c>
      <c r="C25" s="1551" t="s">
        <v>813</v>
      </c>
      <c r="D25" s="1551"/>
      <c r="E25" s="1551"/>
      <c r="F25" s="1551"/>
      <c r="G25" s="1551"/>
      <c r="H25" s="182"/>
      <c r="I25" s="182"/>
      <c r="J25" s="182"/>
      <c r="K25" s="182"/>
      <c r="L25" s="182"/>
      <c r="M25" s="182"/>
      <c r="N25" s="182"/>
      <c r="O25" s="182"/>
      <c r="P25" s="182"/>
      <c r="Q25" s="182"/>
      <c r="R25" s="182"/>
      <c r="S25" s="182"/>
      <c r="T25" s="182"/>
      <c r="U25" s="182"/>
      <c r="V25" s="182"/>
      <c r="W25" s="182"/>
      <c r="X25" s="182"/>
      <c r="Y25" s="182"/>
    </row>
    <row r="26" spans="1:50" ht="79.5" customHeight="1">
      <c r="A26" s="182"/>
      <c r="B26" s="1034"/>
      <c r="C26" s="1453"/>
      <c r="D26" s="1453"/>
      <c r="E26" s="1453"/>
      <c r="F26" s="1453"/>
      <c r="G26" s="1453"/>
      <c r="H26" s="182"/>
      <c r="I26" s="182"/>
      <c r="J26" s="182"/>
      <c r="K26" s="182"/>
      <c r="L26" s="182"/>
      <c r="M26" s="182"/>
      <c r="N26" s="182"/>
      <c r="O26" s="182"/>
      <c r="P26" s="182"/>
      <c r="Q26" s="182"/>
      <c r="R26" s="182"/>
      <c r="S26" s="182"/>
      <c r="T26" s="182"/>
      <c r="U26" s="182"/>
      <c r="V26" s="182"/>
      <c r="W26" s="182"/>
      <c r="X26" s="182"/>
      <c r="Y26" s="182"/>
    </row>
    <row r="27" spans="1:50">
      <c r="A27" s="182"/>
      <c r="B27" s="182"/>
      <c r="C27" s="182"/>
      <c r="D27" s="182"/>
      <c r="E27" s="182"/>
      <c r="F27" s="182"/>
      <c r="G27" s="182"/>
      <c r="H27" s="182"/>
      <c r="I27" s="182"/>
      <c r="J27" s="182"/>
      <c r="K27" s="182"/>
      <c r="L27" s="182"/>
      <c r="M27" s="182"/>
      <c r="N27" s="182"/>
      <c r="O27" s="182"/>
      <c r="P27" s="182"/>
      <c r="Q27" s="182"/>
      <c r="R27" s="182"/>
      <c r="S27" s="182"/>
      <c r="T27" s="182"/>
      <c r="U27" s="182"/>
      <c r="V27" s="182"/>
      <c r="W27" s="182"/>
      <c r="X27" s="182"/>
      <c r="Y27" s="182"/>
    </row>
    <row r="28" spans="1:50">
      <c r="A28" s="182"/>
      <c r="B28" s="182"/>
      <c r="C28" s="182"/>
      <c r="D28" s="182"/>
      <c r="E28" s="182"/>
      <c r="F28" s="182"/>
      <c r="G28" s="182"/>
      <c r="H28" s="182"/>
      <c r="I28" s="182"/>
      <c r="J28" s="182"/>
      <c r="K28" s="182"/>
      <c r="L28" s="182"/>
      <c r="M28" s="182"/>
      <c r="N28" s="182"/>
      <c r="O28" s="182"/>
      <c r="P28" s="182"/>
    </row>
    <row r="29" spans="1:50">
      <c r="A29" s="182"/>
      <c r="B29" s="182"/>
      <c r="C29" s="182"/>
      <c r="D29" s="182"/>
      <c r="E29" s="182"/>
      <c r="F29" s="182"/>
      <c r="G29" s="182"/>
      <c r="H29" s="182"/>
      <c r="I29" s="182"/>
      <c r="J29" s="182"/>
      <c r="K29" s="182"/>
      <c r="L29" s="182"/>
      <c r="M29" s="182"/>
      <c r="N29" s="182"/>
      <c r="O29" s="182"/>
      <c r="P29" s="182"/>
    </row>
    <row r="30" spans="1:50">
      <c r="A30" s="182"/>
      <c r="B30" s="182"/>
      <c r="C30" s="182"/>
      <c r="D30" s="182"/>
      <c r="E30" s="182"/>
      <c r="F30" s="182"/>
      <c r="G30" s="182"/>
      <c r="H30" s="182"/>
      <c r="I30" s="182"/>
      <c r="J30" s="182"/>
      <c r="K30" s="182"/>
      <c r="L30" s="182"/>
      <c r="M30" s="182"/>
      <c r="N30" s="182"/>
      <c r="O30" s="182"/>
      <c r="P30" s="182"/>
    </row>
    <row r="31" spans="1:50">
      <c r="A31" s="182"/>
      <c r="B31" s="182"/>
      <c r="C31" s="182"/>
      <c r="D31" s="182"/>
      <c r="E31" s="182"/>
      <c r="F31" s="182"/>
      <c r="G31" s="182"/>
      <c r="H31" s="182"/>
      <c r="I31" s="182"/>
      <c r="J31" s="182"/>
      <c r="K31" s="182"/>
      <c r="L31" s="182"/>
      <c r="M31" s="182"/>
      <c r="N31" s="182"/>
      <c r="O31" s="182"/>
      <c r="P31" s="182"/>
    </row>
    <row r="32" spans="1:50">
      <c r="A32" s="182"/>
      <c r="B32" s="182"/>
      <c r="C32" s="182"/>
      <c r="D32" s="182"/>
      <c r="E32" s="182"/>
      <c r="F32" s="182"/>
      <c r="G32" s="182"/>
      <c r="H32" s="182"/>
      <c r="I32" s="182"/>
      <c r="J32" s="182"/>
      <c r="K32" s="182"/>
      <c r="L32" s="182"/>
      <c r="M32" s="182"/>
      <c r="N32" s="182"/>
      <c r="O32" s="182"/>
      <c r="P32" s="182"/>
    </row>
    <row r="33" spans="1:18">
      <c r="A33" s="182"/>
      <c r="B33" s="182"/>
      <c r="C33" s="182"/>
      <c r="D33" s="182"/>
      <c r="E33" s="182"/>
      <c r="F33" s="182"/>
      <c r="G33" s="182"/>
      <c r="H33" s="182"/>
      <c r="I33" s="182"/>
      <c r="J33" s="182"/>
      <c r="K33" s="182"/>
      <c r="L33" s="182"/>
      <c r="M33" s="182"/>
      <c r="N33" s="182"/>
      <c r="O33" s="182"/>
      <c r="P33" s="182"/>
    </row>
    <row r="34" spans="1:18">
      <c r="A34" s="182"/>
      <c r="B34" s="182"/>
      <c r="C34" s="182"/>
      <c r="D34" s="182"/>
      <c r="E34" s="182"/>
      <c r="F34" s="182"/>
      <c r="G34" s="182"/>
      <c r="H34" s="182"/>
      <c r="I34" s="182"/>
      <c r="J34" s="182"/>
      <c r="K34" s="182"/>
      <c r="L34" s="182"/>
      <c r="M34" s="182"/>
      <c r="N34" s="182"/>
      <c r="O34" s="182"/>
      <c r="P34" s="182"/>
    </row>
    <row r="35" spans="1:18">
      <c r="A35" s="182"/>
      <c r="B35" s="182"/>
      <c r="C35" s="182"/>
      <c r="D35" s="182"/>
      <c r="E35" s="182"/>
      <c r="F35" s="182"/>
      <c r="G35" s="182"/>
      <c r="H35" s="182"/>
      <c r="I35" s="182"/>
      <c r="J35" s="182"/>
      <c r="K35" s="182"/>
      <c r="L35" s="182"/>
      <c r="M35" s="182"/>
      <c r="N35" s="182"/>
      <c r="O35" s="182"/>
      <c r="P35" s="182"/>
    </row>
    <row r="36" spans="1:18">
      <c r="A36" s="182"/>
      <c r="B36" s="182"/>
      <c r="C36" s="182"/>
      <c r="D36" s="182"/>
      <c r="E36" s="182"/>
      <c r="F36" s="182"/>
      <c r="G36" s="182"/>
      <c r="H36" s="182"/>
      <c r="I36" s="182"/>
      <c r="J36" s="182"/>
      <c r="K36" s="182"/>
      <c r="L36" s="182"/>
      <c r="M36" s="182"/>
      <c r="N36" s="182"/>
      <c r="O36" s="182"/>
      <c r="P36" s="182"/>
    </row>
    <row r="37" spans="1:18">
      <c r="A37" s="182"/>
      <c r="B37" s="182"/>
      <c r="C37" s="182"/>
      <c r="D37" s="182"/>
      <c r="E37" s="182"/>
      <c r="F37" s="182"/>
      <c r="G37" s="182"/>
      <c r="H37" s="182"/>
      <c r="I37" s="182"/>
      <c r="J37" s="182"/>
      <c r="K37" s="182"/>
      <c r="L37" s="182"/>
      <c r="M37" s="182"/>
      <c r="N37" s="182"/>
      <c r="O37" s="182"/>
      <c r="P37" s="182"/>
    </row>
    <row r="38" spans="1:18" ht="15.75">
      <c r="A38" s="182"/>
      <c r="B38" s="2017" t="s">
        <v>234</v>
      </c>
      <c r="C38" s="2017"/>
      <c r="D38" s="2017"/>
      <c r="E38" s="2017"/>
      <c r="F38" s="2017"/>
      <c r="G38" s="359"/>
      <c r="H38" s="359"/>
      <c r="I38" s="359"/>
      <c r="J38" s="359"/>
      <c r="K38" s="360" t="s">
        <v>235</v>
      </c>
      <c r="L38" s="360"/>
      <c r="M38" s="361"/>
      <c r="N38" s="361"/>
      <c r="O38" s="361"/>
      <c r="P38" s="361"/>
    </row>
    <row r="39" spans="1:18" ht="15.75">
      <c r="A39" s="182"/>
      <c r="B39" s="359"/>
      <c r="C39" s="359"/>
      <c r="D39" s="359"/>
      <c r="E39" s="359"/>
      <c r="F39" s="359"/>
      <c r="G39" s="359"/>
      <c r="H39" s="359"/>
      <c r="I39" s="359"/>
      <c r="J39" s="359"/>
      <c r="K39" s="359"/>
      <c r="L39" s="359"/>
      <c r="M39" s="359"/>
      <c r="N39" s="359"/>
      <c r="O39" s="359"/>
      <c r="P39" s="359"/>
    </row>
    <row r="40" spans="1:18" ht="59.25" customHeight="1">
      <c r="A40" s="182"/>
      <c r="B40" s="362"/>
      <c r="C40" s="363" t="s">
        <v>236</v>
      </c>
      <c r="D40" s="363" t="s">
        <v>237</v>
      </c>
      <c r="E40" s="364" t="s">
        <v>238</v>
      </c>
      <c r="F40" s="364" t="s">
        <v>239</v>
      </c>
      <c r="G40" s="182"/>
      <c r="H40" s="365"/>
      <c r="I40" s="359"/>
      <c r="J40" s="359"/>
      <c r="K40" s="366"/>
      <c r="L40" s="366"/>
      <c r="M40" s="363" t="s">
        <v>240</v>
      </c>
      <c r="N40" s="363" t="s">
        <v>241</v>
      </c>
      <c r="O40" s="367"/>
      <c r="P40" s="182"/>
      <c r="Q40" s="182"/>
      <c r="R40" s="182"/>
    </row>
    <row r="41" spans="1:18" ht="72.75" customHeight="1">
      <c r="A41" s="182"/>
      <c r="B41" s="368" t="s">
        <v>242</v>
      </c>
      <c r="C41" s="369" t="s">
        <v>243</v>
      </c>
      <c r="D41" s="370">
        <v>0.2</v>
      </c>
      <c r="E41" s="371">
        <v>0</v>
      </c>
      <c r="F41" s="371">
        <v>2</v>
      </c>
      <c r="G41" s="182"/>
      <c r="H41" s="365"/>
      <c r="I41" s="359"/>
      <c r="J41" s="359"/>
      <c r="K41" s="372" t="s">
        <v>244</v>
      </c>
      <c r="L41" s="373">
        <v>0.2</v>
      </c>
      <c r="M41" s="374" t="s">
        <v>245</v>
      </c>
      <c r="N41" s="375" t="s">
        <v>246</v>
      </c>
      <c r="O41" s="376"/>
      <c r="P41" s="182"/>
      <c r="Q41" s="182"/>
      <c r="R41" s="182"/>
    </row>
    <row r="42" spans="1:18" ht="84" customHeight="1">
      <c r="A42" s="182"/>
      <c r="B42" s="377" t="s">
        <v>247</v>
      </c>
      <c r="C42" s="369" t="s">
        <v>158</v>
      </c>
      <c r="D42" s="370">
        <v>0.4</v>
      </c>
      <c r="E42" s="371">
        <v>3</v>
      </c>
      <c r="F42" s="371">
        <v>24</v>
      </c>
      <c r="G42" s="182"/>
      <c r="H42" s="365"/>
      <c r="I42" s="359"/>
      <c r="J42" s="359"/>
      <c r="K42" s="378" t="s">
        <v>162</v>
      </c>
      <c r="L42" s="379">
        <v>0.4</v>
      </c>
      <c r="M42" s="380" t="s">
        <v>248</v>
      </c>
      <c r="N42" s="381" t="s">
        <v>161</v>
      </c>
      <c r="O42" s="382"/>
      <c r="P42" s="182"/>
      <c r="Q42" s="182"/>
      <c r="R42" s="182"/>
    </row>
    <row r="43" spans="1:18" ht="57" customHeight="1">
      <c r="A43" s="182"/>
      <c r="B43" s="383" t="s">
        <v>249</v>
      </c>
      <c r="C43" s="369" t="s">
        <v>250</v>
      </c>
      <c r="D43" s="370">
        <v>0.6</v>
      </c>
      <c r="E43" s="371">
        <v>25</v>
      </c>
      <c r="F43" s="371">
        <v>500</v>
      </c>
      <c r="G43" s="182"/>
      <c r="H43" s="365"/>
      <c r="I43" s="359"/>
      <c r="J43" s="359"/>
      <c r="K43" s="384" t="s">
        <v>251</v>
      </c>
      <c r="L43" s="385">
        <v>0.6</v>
      </c>
      <c r="M43" s="374" t="s">
        <v>252</v>
      </c>
      <c r="N43" s="386" t="s">
        <v>203</v>
      </c>
      <c r="O43" s="376"/>
      <c r="P43" s="182"/>
      <c r="Q43" s="182"/>
      <c r="R43" s="182"/>
    </row>
    <row r="44" spans="1:18" ht="67.5" customHeight="1">
      <c r="A44" s="182"/>
      <c r="B44" s="387" t="s">
        <v>253</v>
      </c>
      <c r="C44" s="369" t="s">
        <v>201</v>
      </c>
      <c r="D44" s="370">
        <v>0.8</v>
      </c>
      <c r="E44" s="371">
        <v>501</v>
      </c>
      <c r="F44" s="371">
        <v>5000</v>
      </c>
      <c r="G44" s="182"/>
      <c r="H44" s="365"/>
      <c r="I44" s="359"/>
      <c r="J44" s="359"/>
      <c r="K44" s="388" t="s">
        <v>254</v>
      </c>
      <c r="L44" s="389">
        <v>0.8</v>
      </c>
      <c r="M44" s="374" t="s">
        <v>255</v>
      </c>
      <c r="N44" s="381" t="s">
        <v>256</v>
      </c>
      <c r="O44" s="376"/>
      <c r="P44" s="182"/>
      <c r="Q44" s="182"/>
      <c r="R44" s="182"/>
    </row>
    <row r="45" spans="1:18" ht="76.5" customHeight="1">
      <c r="A45" s="182"/>
      <c r="B45" s="390" t="s">
        <v>257</v>
      </c>
      <c r="C45" s="369" t="s">
        <v>258</v>
      </c>
      <c r="D45" s="370">
        <v>1</v>
      </c>
      <c r="E45" s="371">
        <v>5001</v>
      </c>
      <c r="F45" s="371"/>
      <c r="G45" s="182"/>
      <c r="H45" s="365"/>
      <c r="I45" s="359"/>
      <c r="J45" s="359"/>
      <c r="K45" s="391" t="s">
        <v>259</v>
      </c>
      <c r="L45" s="392">
        <v>1</v>
      </c>
      <c r="M45" s="374" t="s">
        <v>260</v>
      </c>
      <c r="N45" s="386" t="s">
        <v>261</v>
      </c>
      <c r="O45" s="376"/>
      <c r="P45" s="182"/>
      <c r="Q45" s="182"/>
      <c r="R45" s="182"/>
    </row>
    <row r="46" spans="1:18" ht="16.5" thickBot="1">
      <c r="A46" s="182"/>
      <c r="B46" s="359"/>
      <c r="C46" s="359"/>
      <c r="D46" s="359"/>
      <c r="E46" s="359"/>
      <c r="F46" s="359"/>
      <c r="G46" s="359"/>
      <c r="H46" s="359"/>
      <c r="I46" s="359"/>
      <c r="J46" s="359"/>
      <c r="K46" s="393"/>
      <c r="L46" s="393"/>
      <c r="M46" s="113" t="s">
        <v>160</v>
      </c>
      <c r="N46" s="114" t="s">
        <v>160</v>
      </c>
      <c r="O46" s="394"/>
      <c r="P46" s="394"/>
      <c r="Q46" s="182"/>
      <c r="R46" s="182"/>
    </row>
    <row r="47" spans="1:18" ht="15.75">
      <c r="A47" s="182"/>
      <c r="B47" s="395"/>
      <c r="C47" s="359"/>
      <c r="D47" s="359"/>
      <c r="E47" s="359"/>
      <c r="F47" s="359"/>
      <c r="G47" s="359"/>
      <c r="H47" s="359"/>
      <c r="I47" s="359"/>
      <c r="J47" s="359"/>
      <c r="K47" s="396"/>
      <c r="L47" s="396"/>
      <c r="M47" s="396"/>
      <c r="N47" s="396"/>
      <c r="O47" s="396"/>
      <c r="P47" s="396"/>
      <c r="Q47" s="182"/>
      <c r="R47" s="182"/>
    </row>
    <row r="48" spans="1:18">
      <c r="A48" s="182"/>
      <c r="B48" s="182"/>
      <c r="C48" s="182"/>
      <c r="D48" s="182"/>
      <c r="E48" s="182"/>
      <c r="F48" s="182"/>
      <c r="G48" s="182"/>
      <c r="H48" s="182"/>
      <c r="I48" s="182"/>
      <c r="J48" s="182"/>
      <c r="K48" s="182"/>
      <c r="L48" s="182"/>
      <c r="M48" s="182"/>
      <c r="N48" s="182"/>
      <c r="O48" s="182"/>
      <c r="P48" s="182"/>
      <c r="Q48" s="182"/>
      <c r="R48" s="182"/>
    </row>
    <row r="49" spans="1:18" ht="32.25" customHeight="1">
      <c r="A49" s="182"/>
      <c r="B49" s="182"/>
      <c r="C49" s="182"/>
      <c r="D49" s="182"/>
      <c r="E49" s="182"/>
      <c r="F49" s="182"/>
      <c r="G49" s="182"/>
      <c r="H49" s="182"/>
      <c r="I49" s="182"/>
      <c r="J49" s="182"/>
      <c r="K49" s="182"/>
      <c r="L49" s="182"/>
      <c r="M49" s="182"/>
      <c r="N49" s="182"/>
      <c r="O49" s="182"/>
      <c r="P49" s="182"/>
      <c r="Q49" s="182"/>
      <c r="R49" s="182"/>
    </row>
    <row r="50" spans="1:18" ht="15" thickBot="1">
      <c r="A50" s="182"/>
      <c r="B50" s="182"/>
      <c r="C50" s="182"/>
      <c r="D50" s="182"/>
      <c r="E50" s="182"/>
      <c r="F50" s="182"/>
      <c r="G50" s="182"/>
      <c r="H50" s="182"/>
      <c r="I50" s="182"/>
      <c r="J50" s="182"/>
      <c r="K50" s="182"/>
      <c r="L50" s="182"/>
      <c r="M50" s="182"/>
      <c r="N50" s="182"/>
      <c r="O50" s="182"/>
      <c r="P50" s="182"/>
      <c r="Q50" s="182"/>
      <c r="R50" s="182"/>
    </row>
    <row r="51" spans="1:18" ht="24.95" customHeight="1">
      <c r="A51" s="182"/>
      <c r="B51" s="115"/>
      <c r="C51" s="115"/>
      <c r="D51" s="116"/>
      <c r="E51" s="1482" t="s">
        <v>262</v>
      </c>
      <c r="F51" s="1482"/>
      <c r="G51" s="1482"/>
      <c r="H51" s="1482"/>
      <c r="I51" s="1483"/>
      <c r="J51" s="182"/>
      <c r="K51" s="182"/>
      <c r="L51" s="182"/>
      <c r="M51" s="182"/>
      <c r="N51" s="182"/>
      <c r="O51" s="182"/>
      <c r="P51" s="182"/>
      <c r="Q51" s="182"/>
      <c r="R51" s="182"/>
    </row>
    <row r="52" spans="1:18" ht="24.95" customHeight="1">
      <c r="A52" s="182"/>
      <c r="B52" s="117"/>
      <c r="C52" s="117"/>
      <c r="D52" s="118"/>
      <c r="E52" s="119">
        <v>0.2</v>
      </c>
      <c r="F52" s="119">
        <v>0.4</v>
      </c>
      <c r="G52" s="119">
        <v>0.6</v>
      </c>
      <c r="H52" s="119">
        <v>0.8</v>
      </c>
      <c r="I52" s="120">
        <v>1</v>
      </c>
      <c r="J52" s="182"/>
      <c r="K52" s="182"/>
      <c r="L52" s="182"/>
      <c r="M52" s="182"/>
      <c r="N52" s="182"/>
      <c r="O52" s="182"/>
      <c r="P52" s="182"/>
      <c r="Q52" s="182"/>
      <c r="R52" s="182"/>
    </row>
    <row r="53" spans="1:18" ht="24.95" customHeight="1">
      <c r="A53" s="182"/>
      <c r="B53" s="117"/>
      <c r="C53" s="117"/>
      <c r="D53" s="121"/>
      <c r="E53" s="398" t="s">
        <v>263</v>
      </c>
      <c r="F53" s="398" t="s">
        <v>162</v>
      </c>
      <c r="G53" s="398" t="s">
        <v>204</v>
      </c>
      <c r="H53" s="398" t="s">
        <v>264</v>
      </c>
      <c r="I53" s="801" t="s">
        <v>259</v>
      </c>
      <c r="J53" s="182"/>
      <c r="K53" s="182"/>
      <c r="L53" s="182"/>
      <c r="M53" s="182"/>
      <c r="N53" s="182"/>
      <c r="O53" s="182"/>
      <c r="P53" s="182"/>
      <c r="Q53" s="182"/>
      <c r="R53" s="182"/>
    </row>
    <row r="54" spans="1:18" ht="24.95" customHeight="1">
      <c r="A54" s="182"/>
      <c r="B54" s="1484" t="s">
        <v>237</v>
      </c>
      <c r="C54" s="123">
        <v>1</v>
      </c>
      <c r="D54" s="398" t="s">
        <v>257</v>
      </c>
      <c r="E54" s="401" t="s">
        <v>265</v>
      </c>
      <c r="F54" s="401" t="s">
        <v>265</v>
      </c>
      <c r="G54" s="401" t="s">
        <v>265</v>
      </c>
      <c r="H54" s="401" t="s">
        <v>265</v>
      </c>
      <c r="I54" s="402" t="s">
        <v>266</v>
      </c>
      <c r="J54" s="182"/>
      <c r="K54" s="182"/>
      <c r="L54" s="182"/>
      <c r="M54" s="182"/>
      <c r="N54" s="182"/>
      <c r="O54" s="182"/>
      <c r="P54" s="182"/>
      <c r="Q54" s="182"/>
      <c r="R54" s="182"/>
    </row>
    <row r="55" spans="1:18" ht="24.95" customHeight="1">
      <c r="A55" s="182"/>
      <c r="B55" s="1484"/>
      <c r="C55" s="123">
        <v>0.8</v>
      </c>
      <c r="D55" s="398" t="s">
        <v>253</v>
      </c>
      <c r="E55" s="403" t="s">
        <v>204</v>
      </c>
      <c r="F55" s="403" t="s">
        <v>204</v>
      </c>
      <c r="G55" s="401" t="s">
        <v>265</v>
      </c>
      <c r="H55" s="401" t="s">
        <v>265</v>
      </c>
      <c r="I55" s="402" t="s">
        <v>266</v>
      </c>
      <c r="J55" s="182"/>
      <c r="K55" s="182"/>
      <c r="L55" s="182"/>
      <c r="M55" s="182"/>
      <c r="N55" s="182"/>
      <c r="O55" s="182"/>
      <c r="P55" s="182"/>
      <c r="Q55" s="182"/>
    </row>
    <row r="56" spans="1:18" ht="24.95" customHeight="1">
      <c r="A56" s="182"/>
      <c r="B56" s="1484"/>
      <c r="C56" s="123">
        <v>0.6</v>
      </c>
      <c r="D56" s="398" t="s">
        <v>249</v>
      </c>
      <c r="E56" s="403" t="s">
        <v>204</v>
      </c>
      <c r="F56" s="403" t="s">
        <v>204</v>
      </c>
      <c r="G56" s="403" t="s">
        <v>204</v>
      </c>
      <c r="H56" s="401" t="s">
        <v>265</v>
      </c>
      <c r="I56" s="402" t="s">
        <v>266</v>
      </c>
      <c r="J56" s="182"/>
      <c r="K56" s="182"/>
      <c r="L56" s="182"/>
      <c r="M56" s="182"/>
      <c r="N56" s="182"/>
      <c r="O56" s="182"/>
      <c r="P56" s="182"/>
      <c r="Q56" s="182"/>
    </row>
    <row r="57" spans="1:18" ht="24.95" customHeight="1">
      <c r="A57" s="182"/>
      <c r="B57" s="1484"/>
      <c r="C57" s="123">
        <v>0.4</v>
      </c>
      <c r="D57" s="404" t="s">
        <v>247</v>
      </c>
      <c r="E57" s="405" t="s">
        <v>177</v>
      </c>
      <c r="F57" s="403" t="s">
        <v>204</v>
      </c>
      <c r="G57" s="403" t="s">
        <v>204</v>
      </c>
      <c r="H57" s="401" t="s">
        <v>265</v>
      </c>
      <c r="I57" s="402" t="s">
        <v>266</v>
      </c>
      <c r="J57" s="182"/>
      <c r="K57" s="182"/>
      <c r="L57" s="182"/>
      <c r="M57" s="182"/>
      <c r="N57" s="182"/>
      <c r="O57" s="182"/>
      <c r="P57" s="182"/>
      <c r="Q57" s="182"/>
    </row>
    <row r="58" spans="1:18" ht="24.95" customHeight="1" thickBot="1">
      <c r="A58" s="182"/>
      <c r="B58" s="1485"/>
      <c r="C58" s="128">
        <v>0.2</v>
      </c>
      <c r="D58" s="406" t="s">
        <v>242</v>
      </c>
      <c r="E58" s="407" t="s">
        <v>177</v>
      </c>
      <c r="F58" s="407" t="s">
        <v>177</v>
      </c>
      <c r="G58" s="408" t="s">
        <v>204</v>
      </c>
      <c r="H58" s="409" t="s">
        <v>265</v>
      </c>
      <c r="I58" s="410" t="s">
        <v>266</v>
      </c>
      <c r="J58" s="182"/>
      <c r="K58" s="182"/>
      <c r="L58" s="182"/>
      <c r="M58" s="182"/>
      <c r="N58" s="182"/>
      <c r="O58" s="182"/>
      <c r="P58" s="182"/>
      <c r="Q58" s="182"/>
    </row>
    <row r="59" spans="1:18">
      <c r="A59" s="182"/>
      <c r="B59" s="182"/>
      <c r="C59" s="182"/>
      <c r="D59" s="182"/>
      <c r="E59" s="182"/>
      <c r="F59" s="182"/>
      <c r="G59" s="182"/>
      <c r="H59" s="182"/>
      <c r="I59" s="182"/>
    </row>
    <row r="60" spans="1:18">
      <c r="A60" s="182"/>
      <c r="B60" s="182"/>
      <c r="C60" s="182"/>
      <c r="D60" s="182"/>
      <c r="E60" s="182"/>
      <c r="F60" s="182"/>
      <c r="G60" s="182"/>
      <c r="H60" s="182"/>
      <c r="I60" s="182"/>
    </row>
  </sheetData>
  <mergeCells count="104">
    <mergeCell ref="B38:F38"/>
    <mergeCell ref="E51:I51"/>
    <mergeCell ref="B54:B58"/>
    <mergeCell ref="B5:B8"/>
    <mergeCell ref="C5:F6"/>
    <mergeCell ref="G5:H5"/>
    <mergeCell ref="G6:H6"/>
    <mergeCell ref="C7:F8"/>
    <mergeCell ref="G7:H7"/>
    <mergeCell ref="G8:H8"/>
    <mergeCell ref="AW19:AW20"/>
    <mergeCell ref="B23:G23"/>
    <mergeCell ref="U23:U24"/>
    <mergeCell ref="C24:G24"/>
    <mergeCell ref="C25:G25"/>
    <mergeCell ref="C26:G26"/>
    <mergeCell ref="X19:X20"/>
    <mergeCell ref="AR19:AR20"/>
    <mergeCell ref="AS19:AS20"/>
    <mergeCell ref="AT19:AT20"/>
    <mergeCell ref="AU19:AU20"/>
    <mergeCell ref="AV19:AV20"/>
    <mergeCell ref="Q19:Q20"/>
    <mergeCell ref="R19:R20"/>
    <mergeCell ref="S19:S20"/>
    <mergeCell ref="T19:T20"/>
    <mergeCell ref="U19:U20"/>
    <mergeCell ref="W19:W20"/>
    <mergeCell ref="K19:K20"/>
    <mergeCell ref="L19:L20"/>
    <mergeCell ref="M19:M20"/>
    <mergeCell ref="N19:N20"/>
    <mergeCell ref="O19:O20"/>
    <mergeCell ref="P19:P20"/>
    <mergeCell ref="AV17:AV18"/>
    <mergeCell ref="AW17:AW18"/>
    <mergeCell ref="C19:C20"/>
    <mergeCell ref="D19:D20"/>
    <mergeCell ref="E19:E20"/>
    <mergeCell ref="F19:F20"/>
    <mergeCell ref="G19:G20"/>
    <mergeCell ref="H19:H20"/>
    <mergeCell ref="I19:I20"/>
    <mergeCell ref="J19:J20"/>
    <mergeCell ref="W17:W18"/>
    <mergeCell ref="X17:X18"/>
    <mergeCell ref="AR17:AR18"/>
    <mergeCell ref="AS17:AS18"/>
    <mergeCell ref="AT17:AT18"/>
    <mergeCell ref="AU17:AU18"/>
    <mergeCell ref="P17:P18"/>
    <mergeCell ref="Q17:Q18"/>
    <mergeCell ref="R17:R18"/>
    <mergeCell ref="S17:S18"/>
    <mergeCell ref="T17:T18"/>
    <mergeCell ref="U17:U18"/>
    <mergeCell ref="J17:J18"/>
    <mergeCell ref="K17:K18"/>
    <mergeCell ref="L17:L18"/>
    <mergeCell ref="M17:M18"/>
    <mergeCell ref="N17:N18"/>
    <mergeCell ref="O17:O18"/>
    <mergeCell ref="AE15:AE16"/>
    <mergeCell ref="AF15:AJ15"/>
    <mergeCell ref="B17:B20"/>
    <mergeCell ref="C17:C18"/>
    <mergeCell ref="D17:D18"/>
    <mergeCell ref="E17:E18"/>
    <mergeCell ref="F17:F18"/>
    <mergeCell ref="G17:G18"/>
    <mergeCell ref="H17:H18"/>
    <mergeCell ref="I17:I18"/>
    <mergeCell ref="AT14:AT16"/>
    <mergeCell ref="AU14:AU16"/>
    <mergeCell ref="AV14:AV16"/>
    <mergeCell ref="AW14:AW16"/>
    <mergeCell ref="I15:L15"/>
    <mergeCell ref="M15:T15"/>
    <mergeCell ref="W15:W16"/>
    <mergeCell ref="X15:X16"/>
    <mergeCell ref="Y15:Y16"/>
    <mergeCell ref="Z15:Z16"/>
    <mergeCell ref="I14:T14"/>
    <mergeCell ref="U14:U16"/>
    <mergeCell ref="V14:V16"/>
    <mergeCell ref="W14:AJ14"/>
    <mergeCell ref="AK14:AR15"/>
    <mergeCell ref="AS14:AS16"/>
    <mergeCell ref="AA15:AA16"/>
    <mergeCell ref="AB15:AB16"/>
    <mergeCell ref="AC15:AC16"/>
    <mergeCell ref="AD15:AD16"/>
    <mergeCell ref="B2:E2"/>
    <mergeCell ref="B11:E11"/>
    <mergeCell ref="I11:J11"/>
    <mergeCell ref="L11:M11"/>
    <mergeCell ref="B12:E12"/>
    <mergeCell ref="B14:B16"/>
    <mergeCell ref="C14:C16"/>
    <mergeCell ref="D14:D16"/>
    <mergeCell ref="E14:G15"/>
    <mergeCell ref="H14:H16"/>
    <mergeCell ref="F11:G11"/>
    <mergeCell ref="F12:G12"/>
  </mergeCells>
  <conditionalFormatting sqref="L17 L19:L22">
    <cfRule type="containsText" dxfId="274" priority="69" operator="containsText" text="MEDIA">
      <formula>NOT(ISERROR(SEARCH("MEDIA",L17)))</formula>
    </cfRule>
    <cfRule type="containsText" dxfId="273" priority="68" operator="containsText" text="MUY BAJA">
      <formula>NOT(ISERROR(SEARCH("MUY BAJA",L17)))</formula>
    </cfRule>
    <cfRule type="containsText" dxfId="272" priority="67" operator="containsText" text="BAJA">
      <formula>NOT(ISERROR(SEARCH("BAJA",L17)))</formula>
    </cfRule>
    <cfRule type="containsText" dxfId="271" priority="66" operator="containsText" text="ALTA">
      <formula>NOT(ISERROR(SEARCH("ALTA",L17)))</formula>
    </cfRule>
    <cfRule type="containsText" dxfId="270" priority="65" operator="containsText" text="MUY ALTA ">
      <formula>NOT(ISERROR(SEARCH("MUY ALTA ",L17)))</formula>
    </cfRule>
    <cfRule type="containsText" dxfId="269" priority="63" operator="containsText" text="MUY BAJA">
      <formula>NOT(ISERROR(SEARCH("MUY BAJA",L17)))</formula>
    </cfRule>
    <cfRule type="containsText" dxfId="268" priority="64" operator="containsText" text="MUY ALTA">
      <formula>NOT(ISERROR(SEARCH("MUY ALTA",L17)))</formula>
    </cfRule>
  </conditionalFormatting>
  <conditionalFormatting sqref="O17 R17 O19:O22 R19:R22">
    <cfRule type="containsBlanks" dxfId="267" priority="51">
      <formula>LEN(TRIM(O17))=0</formula>
    </cfRule>
    <cfRule type="containsText" dxfId="266" priority="58" operator="containsText" text="CATASTROFICO">
      <formula>NOT(ISERROR(SEARCH("CATASTROFICO",O17)))</formula>
    </cfRule>
    <cfRule type="containsText" dxfId="265" priority="57" operator="containsText" text="CATASTRÓFICO">
      <formula>NOT(ISERROR(SEARCH("CATASTRÓFICO",O17)))</formula>
    </cfRule>
    <cfRule type="containsText" dxfId="264" priority="61" operator="containsText" text="MENOR">
      <formula>NOT(ISERROR(SEARCH("MENOR",O17)))</formula>
    </cfRule>
    <cfRule type="containsText" dxfId="263" priority="62" operator="containsText" text="LEVE">
      <formula>NOT(ISERROR(SEARCH("LEVE",O17)))</formula>
    </cfRule>
    <cfRule type="containsText" dxfId="262" priority="60" operator="containsText" text="MODERADO">
      <formula>NOT(ISERROR(SEARCH("MODERADO",O17)))</formula>
    </cfRule>
    <cfRule type="containsText" dxfId="261" priority="59" operator="containsText" text="MAYOR">
      <formula>NOT(ISERROR(SEARCH("MAYOR",O17)))</formula>
    </cfRule>
  </conditionalFormatting>
  <conditionalFormatting sqref="T17 T19:T22">
    <cfRule type="containsText" dxfId="260" priority="55" operator="containsText" text="MENOR">
      <formula>NOT(ISERROR(SEARCH("MENOR",T17)))</formula>
    </cfRule>
    <cfRule type="containsText" dxfId="259" priority="54" operator="containsText" text="MODERADO">
      <formula>NOT(ISERROR(SEARCH("MODERADO",T17)))</formula>
    </cfRule>
    <cfRule type="containsText" dxfId="258" priority="52" operator="containsText" text="CATASTRÓFICO">
      <formula>NOT(ISERROR(SEARCH("CATASTRÓFICO",T17)))</formula>
    </cfRule>
    <cfRule type="containsText" dxfId="257" priority="53" operator="containsText" text="MAYOR">
      <formula>NOT(ISERROR(SEARCH("MAYOR",T17)))</formula>
    </cfRule>
    <cfRule type="containsText" dxfId="256" priority="56" operator="containsText" text="LEVE">
      <formula>NOT(ISERROR(SEARCH("LEVE",T17)))</formula>
    </cfRule>
  </conditionalFormatting>
  <conditionalFormatting sqref="U17">
    <cfRule type="containsText" dxfId="255" priority="30" operator="containsText" text="MODERADO">
      <formula>NOT(ISERROR(SEARCH("MODERADO",U17)))</formula>
    </cfRule>
    <cfRule type="containsText" dxfId="254" priority="31" operator="containsText" text="BAJO">
      <formula>NOT(ISERROR(SEARCH("BAJO",U17)))</formula>
    </cfRule>
    <cfRule type="containsText" dxfId="253" priority="32" operator="containsText" text="BAJO">
      <formula>NOT(ISERROR(SEARCH("BAJO",U17)))</formula>
    </cfRule>
    <cfRule type="containsText" dxfId="252" priority="28" operator="containsText" text="EXTREMO">
      <formula>NOT(ISERROR(SEARCH("EXTREMO",U17)))</formula>
    </cfRule>
    <cfRule type="containsText" dxfId="251" priority="29" operator="containsText" text="ALTO">
      <formula>NOT(ISERROR(SEARCH("ALTO",U17)))</formula>
    </cfRule>
  </conditionalFormatting>
  <conditionalFormatting sqref="U19:U20">
    <cfRule type="containsText" dxfId="250" priority="25" operator="containsText" text="BAJO">
      <formula>NOT(ISERROR(SEARCH("BAJO",U19)))</formula>
    </cfRule>
    <cfRule type="containsText" dxfId="249" priority="23" operator="containsText" text="MODERADO">
      <formula>NOT(ISERROR(SEARCH("MODERADO",U19)))</formula>
    </cfRule>
    <cfRule type="containsText" dxfId="248" priority="24" operator="containsText" text="BAJO">
      <formula>NOT(ISERROR(SEARCH("BAJO",U19)))</formula>
    </cfRule>
    <cfRule type="containsText" dxfId="247" priority="21" operator="containsText" text="EXTREMO">
      <formula>NOT(ISERROR(SEARCH("EXTREMO",U19)))</formula>
    </cfRule>
    <cfRule type="containsText" dxfId="246" priority="22" operator="containsText" text="ALTO">
      <formula>NOT(ISERROR(SEARCH("ALTO",U19)))</formula>
    </cfRule>
  </conditionalFormatting>
  <conditionalFormatting sqref="U23">
    <cfRule type="containsText" dxfId="245" priority="20" operator="containsText" text="BAJO">
      <formula>NOT(ISERROR(SEARCH("BAJO",U23)))</formula>
    </cfRule>
    <cfRule type="containsText" dxfId="244" priority="19" operator="containsText" text="BAJO">
      <formula>NOT(ISERROR(SEARCH("BAJO",U23)))</formula>
    </cfRule>
    <cfRule type="containsText" dxfId="243" priority="18" operator="containsText" text="MODERADO">
      <formula>NOT(ISERROR(SEARCH("MODERADO",U23)))</formula>
    </cfRule>
    <cfRule type="containsText" dxfId="242" priority="16" operator="containsText" text="EXTREMO">
      <formula>NOT(ISERROR(SEARCH("EXTREMO",U23)))</formula>
    </cfRule>
    <cfRule type="containsText" dxfId="241" priority="17" operator="containsText" text="ALTO">
      <formula>NOT(ISERROR(SEARCH("ALTO",U23)))</formula>
    </cfRule>
  </conditionalFormatting>
  <conditionalFormatting sqref="AM17:AM19">
    <cfRule type="containsText" dxfId="240" priority="48" operator="containsText" text="BAJA">
      <formula>NOT(ISERROR(SEARCH("BAJA",AM17)))</formula>
    </cfRule>
    <cfRule type="containsText" dxfId="239" priority="47" operator="containsText" text="MEDIA">
      <formula>NOT(ISERROR(SEARCH("MEDIA",AM17)))</formula>
    </cfRule>
    <cfRule type="containsText" dxfId="238" priority="49" operator="containsText" text="MUY BAJA">
      <formula>NOT(ISERROR(SEARCH("MUY BAJA",AM17)))</formula>
    </cfRule>
    <cfRule type="containsText" dxfId="237" priority="45" operator="containsText" text="MUY ALTA ">
      <formula>NOT(ISERROR(SEARCH("MUY ALTA ",AM17)))</formula>
    </cfRule>
    <cfRule type="containsText" dxfId="236" priority="46" operator="containsText" text="ALTA">
      <formula>NOT(ISERROR(SEARCH("ALTA",AM17)))</formula>
    </cfRule>
    <cfRule type="containsText" dxfId="235" priority="50" operator="containsText" text="MUY BAJA ">
      <formula>NOT(ISERROR(SEARCH("MUY BAJA ",AM17)))</formula>
    </cfRule>
  </conditionalFormatting>
  <conditionalFormatting sqref="AM17:AM20">
    <cfRule type="containsText" dxfId="234" priority="14" operator="containsText" text="MUY BAJA">
      <formula>NOT(ISERROR(SEARCH("MUY BAJA",AM17)))</formula>
    </cfRule>
  </conditionalFormatting>
  <conditionalFormatting sqref="AM19:AM20">
    <cfRule type="containsText" dxfId="233" priority="15" operator="containsText" text="MUY BAJA ">
      <formula>NOT(ISERROR(SEARCH("MUY BAJA ",AM19)))</formula>
    </cfRule>
  </conditionalFormatting>
  <conditionalFormatting sqref="AM20">
    <cfRule type="containsText" dxfId="232" priority="10" operator="containsText" text="MUY ALTA ">
      <formula>NOT(ISERROR(SEARCH("MUY ALTA ",AM20)))</formula>
    </cfRule>
    <cfRule type="containsText" dxfId="231" priority="11" operator="containsText" text="ALTA">
      <formula>NOT(ISERROR(SEARCH("ALTA",AM20)))</formula>
    </cfRule>
    <cfRule type="containsText" dxfId="230" priority="12" operator="containsText" text="MEDIA">
      <formula>NOT(ISERROR(SEARCH("MEDIA",AM20)))</formula>
    </cfRule>
    <cfRule type="containsText" dxfId="229" priority="13" operator="containsText" text="BAJA">
      <formula>NOT(ISERROR(SEARCH("BAJA",AM20)))</formula>
    </cfRule>
    <cfRule type="containsText" dxfId="228" priority="9" operator="containsText" text="MUY BAJA ">
      <formula>NOT(ISERROR(SEARCH("MUY BAJA ",AM20)))</formula>
    </cfRule>
    <cfRule type="containsText" dxfId="227" priority="8" operator="containsText" text="MUY BAJA">
      <formula>NOT(ISERROR(SEARCH("MUY BAJA",AM20)))</formula>
    </cfRule>
  </conditionalFormatting>
  <conditionalFormatting sqref="AN17:AO20">
    <cfRule type="containsText" dxfId="226" priority="1" operator="containsText" text="MENOR">
      <formula>NOT(ISERROR(SEARCH("MENOR",AN17)))</formula>
    </cfRule>
    <cfRule type="containsText" dxfId="225" priority="7" operator="containsText" text="LEVE">
      <formula>NOT(ISERROR(SEARCH("LEVE",AN17)))</formula>
    </cfRule>
    <cfRule type="containsText" dxfId="224" priority="6" operator="containsText" text="MENOR ">
      <formula>NOT(ISERROR(SEARCH("MENOR ",AN17)))</formula>
    </cfRule>
    <cfRule type="containsText" dxfId="223" priority="5" operator="containsText" text="MODERADO">
      <formula>NOT(ISERROR(SEARCH("MODERADO",AN17)))</formula>
    </cfRule>
    <cfRule type="containsText" dxfId="222" priority="4" operator="containsText" text="MAYOR">
      <formula>NOT(ISERROR(SEARCH("MAYOR",AN17)))</formula>
    </cfRule>
    <cfRule type="containsText" dxfId="221" priority="3" operator="containsText" text="CATASTRÓFICO">
      <formula>NOT(ISERROR(SEARCH("CATASTRÓFICO",AN17)))</formula>
    </cfRule>
    <cfRule type="containsText" dxfId="220" priority="2" operator="containsText" text="MENOR">
      <formula>NOT(ISERROR(SEARCH("MENOR",AN17)))</formula>
    </cfRule>
  </conditionalFormatting>
  <conditionalFormatting sqref="AQ17:AQ20">
    <cfRule type="containsText" dxfId="219" priority="36" operator="containsText" text="BAJO">
      <formula>NOT(ISERROR(SEARCH("BAJO",AQ17)))</formula>
    </cfRule>
    <cfRule type="containsText" dxfId="218" priority="37" operator="containsText" text="BAJO">
      <formula>NOT(ISERROR(SEARCH("BAJO",AQ17)))</formula>
    </cfRule>
    <cfRule type="containsText" dxfId="217" priority="34" operator="containsText" text="ALTO">
      <formula>NOT(ISERROR(SEARCH("ALTO",AQ17)))</formula>
    </cfRule>
    <cfRule type="containsText" dxfId="216" priority="33" operator="containsText" text="EXTREMO">
      <formula>NOT(ISERROR(SEARCH("EXTREMO",AQ17)))</formula>
    </cfRule>
    <cfRule type="containsText" dxfId="215" priority="35" operator="containsText" text="MODERADO">
      <formula>NOT(ISERROR(SEARCH("MODERADO",AQ17)))</formula>
    </cfRule>
  </conditionalFormatting>
  <dataValidations count="3">
    <dataValidation type="list" allowBlank="1" showInputMessage="1" showErrorMessage="1" sqref="M17 M19:M22">
      <formula1>$M$41:$M$46</formula1>
    </dataValidation>
    <dataValidation type="list" allowBlank="1" showInputMessage="1" showErrorMessage="1" sqref="P17 P19:P22">
      <formula1>$N$41:$N$46</formula1>
    </dataValidation>
    <dataValidation type="list" allowBlank="1" showInputMessage="1" showErrorMessage="1" sqref="J17 J19:J20">
      <formula1>$C$41:$C$45</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'C:\Users\sebastian\Downloads\DOCUMENTOS  BOMBEROS\contextos elaborados\FINALES\MAPAS RIESGOS GESTION -FISCAL- CORRUPCIÓN\SERVICIO CIUDADANA\[MATRIZ RIESGOS GESTION 2025 ATN CIUDADANO.xlsx]FORMULAS '!#REF!</xm:f>
          </x14:formula1>
          <xm:sqref>B17:B22 AR17 AR19:AR20 E17 E19:E22 C17 C19:C22 H17 AH17:AJ20 AF17:AF20 AD17:AD20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X68"/>
  <sheetViews>
    <sheetView view="pageBreakPreview" topLeftCell="B1" zoomScale="30" zoomScaleNormal="50" zoomScaleSheetLayoutView="30" zoomScalePageLayoutView="50" workbookViewId="0">
      <selection activeCell="G8" sqref="G8"/>
    </sheetView>
  </sheetViews>
  <sheetFormatPr baseColWidth="10" defaultColWidth="11" defaultRowHeight="14.25"/>
  <cols>
    <col min="1" max="1" width="11" style="8"/>
    <col min="2" max="2" width="31.125" style="8" customWidth="1"/>
    <col min="3" max="3" width="62.75" style="8" customWidth="1"/>
    <col min="4" max="4" width="38.375" style="8" customWidth="1"/>
    <col min="5" max="5" width="63.125" style="8" customWidth="1"/>
    <col min="6" max="6" width="129.875" style="8" customWidth="1"/>
    <col min="7" max="7" width="89.625" style="8" customWidth="1"/>
    <col min="8" max="8" width="45.75" style="8" customWidth="1"/>
    <col min="9" max="9" width="36.875" style="8" customWidth="1"/>
    <col min="10" max="10" width="56" style="8" customWidth="1"/>
    <col min="11" max="11" width="21.5" style="8" customWidth="1"/>
    <col min="12" max="12" width="49.25" style="8" customWidth="1"/>
    <col min="13" max="13" width="42.125" style="8" customWidth="1"/>
    <col min="14" max="14" width="66.5" style="8" customWidth="1"/>
    <col min="15" max="15" width="21.875" style="8" customWidth="1"/>
    <col min="16" max="16" width="71.125" style="8" customWidth="1"/>
    <col min="17" max="17" width="28.625" style="8" customWidth="1"/>
    <col min="18" max="18" width="22.25" style="8" customWidth="1"/>
    <col min="19" max="19" width="18.5" style="8" customWidth="1"/>
    <col min="20" max="20" width="27.25" style="8" customWidth="1"/>
    <col min="21" max="21" width="31.625" style="8" customWidth="1"/>
    <col min="22" max="22" width="12.875" style="8" customWidth="1"/>
    <col min="23" max="23" width="26.25" style="8" customWidth="1"/>
    <col min="24" max="24" width="69.75" style="8" customWidth="1"/>
    <col min="25" max="25" width="46" style="8" customWidth="1"/>
    <col min="26" max="26" width="119.75" style="8" customWidth="1"/>
    <col min="27" max="27" width="135.5" style="8" customWidth="1"/>
    <col min="28" max="28" width="177.125" style="8" customWidth="1"/>
    <col min="29" max="29" width="97" style="8" customWidth="1"/>
    <col min="30" max="30" width="38.875" style="8" customWidth="1"/>
    <col min="31" max="31" width="51.5" style="8" customWidth="1"/>
    <col min="32" max="32" width="25.125" style="8" customWidth="1"/>
    <col min="33" max="33" width="20.375" style="8" customWidth="1"/>
    <col min="34" max="34" width="37.5" style="8" customWidth="1"/>
    <col min="35" max="35" width="29.5" style="8" customWidth="1"/>
    <col min="36" max="36" width="35.125" style="8" customWidth="1"/>
    <col min="37" max="37" width="23.5" style="8" customWidth="1"/>
    <col min="38" max="38" width="14.5" style="8" customWidth="1"/>
    <col min="39" max="39" width="21.75" style="8" customWidth="1"/>
    <col min="40" max="40" width="16.875" style="8" customWidth="1"/>
    <col min="41" max="41" width="18.25" style="8" customWidth="1"/>
    <col min="42" max="42" width="27.25" style="8" customWidth="1"/>
    <col min="43" max="43" width="26" style="8" customWidth="1"/>
    <col min="44" max="44" width="23.625" style="8" customWidth="1"/>
    <col min="45" max="45" width="34" style="8" customWidth="1"/>
    <col min="46" max="46" width="33.875" style="8" customWidth="1"/>
    <col min="47" max="47" width="17.625" style="8" customWidth="1"/>
    <col min="48" max="48" width="22" style="8" customWidth="1"/>
    <col min="49" max="49" width="91.875" style="8" customWidth="1"/>
    <col min="50" max="16384" width="11" style="8"/>
  </cols>
  <sheetData>
    <row r="3" spans="1:50" ht="66.75" customHeight="1">
      <c r="B3" s="1453"/>
      <c r="C3" s="1453"/>
      <c r="D3" s="1486" t="s">
        <v>92</v>
      </c>
      <c r="E3" s="1486"/>
      <c r="F3" s="1486"/>
      <c r="G3" s="713" t="s">
        <v>93</v>
      </c>
      <c r="H3" s="411"/>
      <c r="I3" s="411"/>
      <c r="J3" s="411"/>
    </row>
    <row r="4" spans="1:50" ht="76.5" customHeight="1">
      <c r="A4" s="182"/>
      <c r="B4" s="1453"/>
      <c r="C4" s="1453"/>
      <c r="D4" s="1486"/>
      <c r="E4" s="1486"/>
      <c r="F4" s="1486"/>
      <c r="G4" s="714" t="s">
        <v>94</v>
      </c>
      <c r="H4" s="711"/>
      <c r="I4" s="711"/>
      <c r="J4" s="711"/>
      <c r="O4" s="182"/>
      <c r="P4" s="182"/>
      <c r="Q4" s="182"/>
      <c r="R4" s="182"/>
      <c r="S4" s="182"/>
      <c r="T4" s="182"/>
      <c r="U4" s="182"/>
      <c r="V4" s="182"/>
      <c r="W4" s="182"/>
      <c r="X4" s="182"/>
      <c r="Y4" s="182"/>
      <c r="Z4" s="182"/>
      <c r="AA4" s="182"/>
      <c r="AB4" s="182"/>
      <c r="AC4" s="182"/>
    </row>
    <row r="5" spans="1:50" ht="74.25" customHeight="1">
      <c r="A5" s="182"/>
      <c r="B5" s="1453"/>
      <c r="C5" s="1453"/>
      <c r="D5" s="1486" t="s">
        <v>95</v>
      </c>
      <c r="E5" s="1486"/>
      <c r="F5" s="1486"/>
      <c r="G5" s="714" t="s">
        <v>96</v>
      </c>
      <c r="H5" s="711"/>
      <c r="I5" s="711"/>
      <c r="J5" s="711"/>
      <c r="O5" s="182"/>
      <c r="P5" s="182"/>
      <c r="Q5" s="182"/>
      <c r="R5" s="182"/>
      <c r="S5" s="182"/>
      <c r="T5" s="182"/>
      <c r="U5" s="182"/>
      <c r="V5" s="182"/>
      <c r="W5" s="182"/>
      <c r="X5" s="182"/>
      <c r="Y5" s="182"/>
      <c r="Z5" s="182"/>
      <c r="AA5" s="182"/>
      <c r="AB5" s="182"/>
      <c r="AC5" s="182"/>
    </row>
    <row r="6" spans="1:50" ht="79.5" customHeight="1">
      <c r="A6" s="182"/>
      <c r="B6" s="1453"/>
      <c r="C6" s="1453"/>
      <c r="D6" s="1486"/>
      <c r="E6" s="1486"/>
      <c r="F6" s="1486"/>
      <c r="G6" s="715" t="s">
        <v>97</v>
      </c>
      <c r="H6" s="712"/>
      <c r="I6" s="712"/>
      <c r="J6" s="712"/>
      <c r="O6" s="182"/>
      <c r="P6" s="182"/>
      <c r="Q6" s="182"/>
      <c r="R6" s="182"/>
      <c r="S6" s="182"/>
      <c r="T6" s="182"/>
      <c r="U6" s="182"/>
      <c r="V6" s="182"/>
      <c r="W6" s="182"/>
      <c r="X6" s="182"/>
      <c r="Y6" s="182"/>
      <c r="Z6" s="182"/>
      <c r="AA6" s="182"/>
      <c r="AB6" s="182"/>
      <c r="AC6" s="182"/>
    </row>
    <row r="7" spans="1:50" ht="79.5" customHeight="1">
      <c r="A7" s="182"/>
      <c r="B7" s="351"/>
      <c r="C7" s="351"/>
      <c r="D7" s="543"/>
      <c r="E7" s="543"/>
      <c r="F7" s="543"/>
      <c r="G7" s="1230"/>
      <c r="H7" s="712"/>
      <c r="I7" s="712"/>
      <c r="J7" s="712"/>
      <c r="O7" s="182"/>
      <c r="P7" s="182"/>
      <c r="Q7" s="182"/>
      <c r="R7" s="182"/>
      <c r="S7" s="182"/>
      <c r="T7" s="182"/>
      <c r="U7" s="182"/>
      <c r="V7" s="182"/>
      <c r="W7" s="182"/>
      <c r="X7" s="182"/>
      <c r="Y7" s="182"/>
      <c r="Z7" s="182"/>
      <c r="AA7" s="182"/>
      <c r="AB7" s="182"/>
      <c r="AC7" s="182"/>
    </row>
    <row r="8" spans="1:50" ht="79.5" customHeight="1">
      <c r="A8" s="182"/>
      <c r="B8" s="351"/>
      <c r="C8" s="351"/>
      <c r="D8" s="543"/>
      <c r="E8" s="543"/>
      <c r="F8" s="543"/>
      <c r="G8" s="1230"/>
      <c r="H8" s="712"/>
      <c r="I8" s="712"/>
      <c r="J8" s="712"/>
      <c r="O8" s="182"/>
      <c r="P8" s="182"/>
      <c r="Q8" s="182"/>
      <c r="R8" s="182"/>
      <c r="S8" s="182"/>
      <c r="T8" s="182"/>
      <c r="U8" s="182"/>
      <c r="V8" s="182"/>
      <c r="W8" s="182"/>
      <c r="X8" s="182"/>
      <c r="Y8" s="182"/>
      <c r="Z8" s="182"/>
      <c r="AA8" s="182"/>
      <c r="AB8" s="182"/>
      <c r="AC8" s="182"/>
    </row>
    <row r="9" spans="1:50" ht="27">
      <c r="A9" s="182"/>
      <c r="B9" s="351"/>
      <c r="C9" s="351"/>
      <c r="D9" s="543"/>
      <c r="E9" s="543"/>
      <c r="F9" s="543"/>
      <c r="G9" s="543"/>
      <c r="H9" s="543"/>
      <c r="I9" s="543"/>
      <c r="J9" s="543"/>
      <c r="K9" s="544"/>
      <c r="L9" s="544"/>
      <c r="M9" s="544"/>
      <c r="N9" s="544"/>
      <c r="O9" s="182"/>
      <c r="P9" s="182"/>
      <c r="Q9" s="182"/>
      <c r="R9" s="182"/>
      <c r="S9" s="182"/>
      <c r="T9" s="182"/>
      <c r="U9" s="182"/>
      <c r="V9" s="182"/>
      <c r="W9" s="182"/>
      <c r="X9" s="182"/>
      <c r="Y9" s="182"/>
      <c r="Z9" s="182"/>
      <c r="AA9" s="182"/>
      <c r="AB9" s="182"/>
      <c r="AC9" s="182"/>
    </row>
    <row r="10" spans="1:50" ht="107.25" customHeight="1">
      <c r="A10" s="182"/>
      <c r="B10" s="1489" t="s">
        <v>98</v>
      </c>
      <c r="C10" s="1489"/>
      <c r="D10" s="1489"/>
      <c r="E10" s="1225" t="s">
        <v>99</v>
      </c>
      <c r="F10" s="1227"/>
      <c r="G10" s="182"/>
      <c r="H10" s="182"/>
      <c r="I10" s="182"/>
      <c r="J10" s="182"/>
      <c r="K10" s="182"/>
      <c r="L10" s="182"/>
      <c r="M10" s="182"/>
      <c r="N10" s="182"/>
      <c r="O10" s="182"/>
      <c r="P10" s="182"/>
      <c r="Q10" s="182"/>
      <c r="R10" s="182"/>
      <c r="S10" s="182"/>
      <c r="T10" s="182"/>
      <c r="U10" s="182"/>
      <c r="V10" s="182"/>
      <c r="W10" s="182"/>
      <c r="X10" s="182"/>
      <c r="Y10" s="182"/>
      <c r="Z10" s="182"/>
      <c r="AA10" s="182"/>
      <c r="AB10" s="182"/>
      <c r="AC10" s="182"/>
    </row>
    <row r="11" spans="1:50" ht="52.5" customHeight="1">
      <c r="A11" s="182"/>
      <c r="B11" s="1475" t="s">
        <v>267</v>
      </c>
      <c r="C11" s="1475"/>
      <c r="D11" s="1475"/>
      <c r="E11" s="1226">
        <v>1</v>
      </c>
      <c r="F11" s="1231"/>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row>
    <row r="12" spans="1:50" ht="57" customHeight="1" thickBot="1">
      <c r="A12" s="182"/>
      <c r="B12" s="182"/>
      <c r="C12" s="182"/>
      <c r="D12" s="182"/>
      <c r="E12" s="182"/>
      <c r="F12" s="182"/>
      <c r="G12" s="182"/>
      <c r="H12" s="182"/>
      <c r="I12" s="182"/>
      <c r="J12" s="182"/>
      <c r="K12" s="182"/>
      <c r="L12" s="182"/>
      <c r="M12" s="182"/>
      <c r="N12" s="182"/>
      <c r="O12" s="182"/>
      <c r="P12" s="182"/>
      <c r="Q12" s="182"/>
      <c r="R12" s="182"/>
      <c r="S12" s="182"/>
      <c r="T12" s="182"/>
      <c r="U12" s="182"/>
      <c r="V12" s="182"/>
      <c r="W12" s="182"/>
      <c r="X12" s="182"/>
      <c r="Y12" s="182"/>
      <c r="Z12" s="182"/>
      <c r="AA12" s="182"/>
      <c r="AB12" s="182"/>
      <c r="AC12" s="182"/>
    </row>
    <row r="13" spans="1:50" ht="48.75" customHeight="1" thickBot="1">
      <c r="A13" s="182"/>
      <c r="B13" s="2084" t="s">
        <v>101</v>
      </c>
      <c r="C13" s="2087" t="s">
        <v>102</v>
      </c>
      <c r="D13" s="2084" t="s">
        <v>103</v>
      </c>
      <c r="E13" s="2090" t="s">
        <v>104</v>
      </c>
      <c r="F13" s="2091"/>
      <c r="G13" s="2092"/>
      <c r="H13" s="2096" t="s">
        <v>814</v>
      </c>
      <c r="I13" s="2103" t="s">
        <v>106</v>
      </c>
      <c r="J13" s="2104"/>
      <c r="K13" s="2104"/>
      <c r="L13" s="2104"/>
      <c r="M13" s="2104"/>
      <c r="N13" s="2104"/>
      <c r="O13" s="2104"/>
      <c r="P13" s="2104"/>
      <c r="Q13" s="2104"/>
      <c r="R13" s="2104"/>
      <c r="S13" s="2104"/>
      <c r="T13" s="2105"/>
      <c r="U13" s="2110" t="s">
        <v>107</v>
      </c>
      <c r="V13" s="2113" t="s">
        <v>108</v>
      </c>
      <c r="W13" s="2114" t="s">
        <v>109</v>
      </c>
      <c r="X13" s="2115"/>
      <c r="Y13" s="2115"/>
      <c r="Z13" s="2115"/>
      <c r="AA13" s="2115"/>
      <c r="AB13" s="2115"/>
      <c r="AC13" s="2116"/>
      <c r="AD13" s="2116"/>
      <c r="AE13" s="2116"/>
      <c r="AF13" s="2116"/>
      <c r="AG13" s="2116"/>
      <c r="AH13" s="2116"/>
      <c r="AI13" s="2116"/>
      <c r="AJ13" s="2116"/>
      <c r="AK13" s="2117" t="s">
        <v>110</v>
      </c>
      <c r="AL13" s="2118"/>
      <c r="AM13" s="2118"/>
      <c r="AN13" s="2118"/>
      <c r="AO13" s="2118"/>
      <c r="AP13" s="2118"/>
      <c r="AQ13" s="2118"/>
      <c r="AR13" s="2119"/>
      <c r="AS13" s="2099" t="s">
        <v>111</v>
      </c>
      <c r="AT13" s="2099" t="s">
        <v>112</v>
      </c>
      <c r="AU13" s="2099" t="s">
        <v>113</v>
      </c>
      <c r="AV13" s="2099" t="s">
        <v>114</v>
      </c>
      <c r="AW13" s="2099" t="s">
        <v>115</v>
      </c>
    </row>
    <row r="14" spans="1:50" ht="32.25" customHeight="1" thickBot="1">
      <c r="A14" s="182"/>
      <c r="B14" s="2085"/>
      <c r="C14" s="2088"/>
      <c r="D14" s="2085"/>
      <c r="E14" s="2093"/>
      <c r="F14" s="2094"/>
      <c r="G14" s="2095"/>
      <c r="H14" s="2097"/>
      <c r="I14" s="2102" t="s">
        <v>116</v>
      </c>
      <c r="J14" s="2102"/>
      <c r="K14" s="2102"/>
      <c r="L14" s="2102"/>
      <c r="M14" s="2103" t="s">
        <v>117</v>
      </c>
      <c r="N14" s="2104"/>
      <c r="O14" s="2104"/>
      <c r="P14" s="2104"/>
      <c r="Q14" s="2104"/>
      <c r="R14" s="2104"/>
      <c r="S14" s="2104"/>
      <c r="T14" s="2105"/>
      <c r="U14" s="2111"/>
      <c r="V14" s="2106"/>
      <c r="W14" s="2106" t="s">
        <v>118</v>
      </c>
      <c r="X14" s="2106" t="s">
        <v>119</v>
      </c>
      <c r="Y14" s="2106" t="s">
        <v>120</v>
      </c>
      <c r="Z14" s="2108" t="s">
        <v>121</v>
      </c>
      <c r="AA14" s="2123" t="s">
        <v>122</v>
      </c>
      <c r="AB14" s="2124" t="s">
        <v>123</v>
      </c>
      <c r="AC14" s="2126" t="s">
        <v>124</v>
      </c>
      <c r="AD14" s="2128" t="s">
        <v>125</v>
      </c>
      <c r="AE14" s="2078" t="s">
        <v>126</v>
      </c>
      <c r="AF14" s="2080" t="s">
        <v>127</v>
      </c>
      <c r="AG14" s="2081"/>
      <c r="AH14" s="2081"/>
      <c r="AI14" s="2081"/>
      <c r="AJ14" s="2081"/>
      <c r="AK14" s="2120"/>
      <c r="AL14" s="2121"/>
      <c r="AM14" s="2121"/>
      <c r="AN14" s="2121"/>
      <c r="AO14" s="2121"/>
      <c r="AP14" s="2121"/>
      <c r="AQ14" s="2121"/>
      <c r="AR14" s="2122"/>
      <c r="AS14" s="2100"/>
      <c r="AT14" s="2100"/>
      <c r="AU14" s="2100"/>
      <c r="AV14" s="2100"/>
      <c r="AW14" s="2100"/>
    </row>
    <row r="15" spans="1:50" ht="173.25" customHeight="1" thickBot="1">
      <c r="A15" s="182"/>
      <c r="B15" s="2086"/>
      <c r="C15" s="2089"/>
      <c r="D15" s="2086"/>
      <c r="E15" s="547" t="s">
        <v>128</v>
      </c>
      <c r="F15" s="547" t="s">
        <v>129</v>
      </c>
      <c r="G15" s="547" t="s">
        <v>130</v>
      </c>
      <c r="H15" s="2098"/>
      <c r="I15" s="548" t="s">
        <v>815</v>
      </c>
      <c r="J15" s="548" t="s">
        <v>132</v>
      </c>
      <c r="K15" s="549" t="s">
        <v>133</v>
      </c>
      <c r="L15" s="550" t="s">
        <v>134</v>
      </c>
      <c r="M15" s="547" t="s">
        <v>135</v>
      </c>
      <c r="N15" s="549" t="s">
        <v>136</v>
      </c>
      <c r="O15" s="549" t="s">
        <v>137</v>
      </c>
      <c r="P15" s="549" t="s">
        <v>138</v>
      </c>
      <c r="Q15" s="551" t="s">
        <v>136</v>
      </c>
      <c r="R15" s="552" t="s">
        <v>139</v>
      </c>
      <c r="S15" s="553" t="s">
        <v>140</v>
      </c>
      <c r="T15" s="554" t="s">
        <v>141</v>
      </c>
      <c r="U15" s="2112"/>
      <c r="V15" s="2107"/>
      <c r="W15" s="2107"/>
      <c r="X15" s="2107"/>
      <c r="Y15" s="2107"/>
      <c r="Z15" s="2109"/>
      <c r="AA15" s="2102"/>
      <c r="AB15" s="2125"/>
      <c r="AC15" s="2127"/>
      <c r="AD15" s="2129"/>
      <c r="AE15" s="2079"/>
      <c r="AF15" s="555" t="s">
        <v>142</v>
      </c>
      <c r="AG15" s="556" t="s">
        <v>143</v>
      </c>
      <c r="AH15" s="556" t="s">
        <v>144</v>
      </c>
      <c r="AI15" s="556" t="s">
        <v>145</v>
      </c>
      <c r="AJ15" s="556" t="s">
        <v>124</v>
      </c>
      <c r="AK15" s="557" t="s">
        <v>146</v>
      </c>
      <c r="AL15" s="557"/>
      <c r="AM15" s="558" t="s">
        <v>147</v>
      </c>
      <c r="AN15" s="557" t="s">
        <v>148</v>
      </c>
      <c r="AO15" s="559"/>
      <c r="AP15" s="560" t="s">
        <v>149</v>
      </c>
      <c r="AQ15" s="560" t="s">
        <v>150</v>
      </c>
      <c r="AR15" s="561" t="s">
        <v>151</v>
      </c>
      <c r="AS15" s="2101"/>
      <c r="AT15" s="2101"/>
      <c r="AU15" s="2101"/>
      <c r="AV15" s="2101"/>
      <c r="AW15" s="2101"/>
    </row>
    <row r="16" spans="1:50" ht="243.75" customHeight="1">
      <c r="A16" s="182"/>
      <c r="B16" s="2034" t="s">
        <v>816</v>
      </c>
      <c r="C16" s="2034" t="s">
        <v>153</v>
      </c>
      <c r="D16" s="2034">
        <v>1</v>
      </c>
      <c r="E16" s="2034" t="s">
        <v>154</v>
      </c>
      <c r="F16" s="2068" t="s">
        <v>817</v>
      </c>
      <c r="G16" s="562" t="s">
        <v>818</v>
      </c>
      <c r="H16" s="2034" t="s">
        <v>157</v>
      </c>
      <c r="I16" s="2032">
        <v>700</v>
      </c>
      <c r="J16" s="2062" t="s">
        <v>201</v>
      </c>
      <c r="K16" s="2058">
        <f>+IF(J16="","",IF(J16=$C$44,$D$44,IF(J16=$C$45,$D$45,IF(J16=$C$46,$D$46, IF(J16=$C$47,$D$47,IF(J16=$C$48,$D$48))))))</f>
        <v>0.8</v>
      </c>
      <c r="L16" s="2064" t="str">
        <f>+IF(J16="","",IF(J16=$C$44,$B$44,IF(J16=$C$45,$B$45,IF(J16=$C$46,$B$46, IF(J16=$C$47,$B$47,IF(J16=$C$48,$B$48))))))</f>
        <v>Alta</v>
      </c>
      <c r="M16" s="2034" t="s">
        <v>160</v>
      </c>
      <c r="N16" s="2054" t="str">
        <f>+IF(M16="","",IF(M16="N/A","",IF(OR(M16=$M$44,M16=$N$44),$L$44,IF(OR(M16=$M$45,M16=$N$45),$L$45,IF(OR(M16=$M$46,M16=$N$46),$L$46,IF(OR(M16=$M$47,M16=$N$47),$L$47,IF(OR(M16=$M$48,M16=$N$48),$L$48)))))))</f>
        <v/>
      </c>
      <c r="O16" s="2056" t="str">
        <f>+IF(M16="","",IF(M16="N/A","",IF(OR(M16=$M$44,M16=$N$44),$K$44,IF(OR(M16=$M$45,M16=$N$45),$K$45,IF(OR(M16=$M$46,M16=$N$46),$K$46,IF(OR(M16=$M$47,M16=$N$47),$K$47,IF(OR(M16=$M$48,M16=$N$48),$K$48)))))))</f>
        <v/>
      </c>
      <c r="P16" s="2034" t="s">
        <v>161</v>
      </c>
      <c r="Q16" s="2054">
        <f>+IF(P16="","",IF(P16="N/A","",IF(OR(P16=$M$44,P16=$N$44),$L$44,IF(OR(P16=$M$44,P16=$N$44),$L$44,IF(OR(P16=$M$45,P16=$N$45),$L$45,IF(OR(P16=$M$46,P16=$N$46),$L$46,IF(OR(P16=$M$47,P16=$N$47),$L$47,(IF(OR(P16=$M$48,P16=$N$48),$L$48)))))))))</f>
        <v>0.4</v>
      </c>
      <c r="R16" s="2056" t="str">
        <f>+IF(P16="","",IF(P16="N/A","",IF(OR(P16=$M$44,P16=$N$44),$K$44,IF(OR(P16=$M$45,P16=$N$45),$K$45,IF(OR(P16=$M$46,P16=$N$46),$K$46,IF(OR(P16=$M$47,P16=$N$47),$K$47,IF(OR(P16=$M$48,P16=$N$48),$K$48)))))))</f>
        <v>Menor</v>
      </c>
      <c r="S16" s="2058">
        <f>+IF(N16="",Q16,IF(Q16="",N16,IF(N16&gt;Q16,N16,Q16)))</f>
        <v>0.4</v>
      </c>
      <c r="T16" s="2056" t="str">
        <f>+IF(S16="","",IF(S16=$L$44,$K$44,IF(S16=$L$45,$K$45,IF(S16=$L$46,$K$46,IF(S16=$L$47,$K$47,IF(S16=$L$48,$K$48))))))</f>
        <v>Menor</v>
      </c>
      <c r="U16" s="2032" t="s">
        <v>204</v>
      </c>
      <c r="V16" s="563">
        <v>1</v>
      </c>
      <c r="W16" s="2036" t="s">
        <v>819</v>
      </c>
      <c r="X16" s="564" t="s">
        <v>820</v>
      </c>
      <c r="Y16" s="564" t="s">
        <v>821</v>
      </c>
      <c r="Z16" s="565" t="s">
        <v>822</v>
      </c>
      <c r="AA16" s="565" t="s">
        <v>823</v>
      </c>
      <c r="AB16" s="566" t="s">
        <v>824</v>
      </c>
      <c r="AC16" s="567" t="s">
        <v>825</v>
      </c>
      <c r="AD16" s="563" t="s">
        <v>198</v>
      </c>
      <c r="AE16" s="568" t="str">
        <f t="shared" ref="AE16:AE23" si="0">IF(OR(AD16="Preventivo",AD16="Detectivo"),"Probabilidad",IF(AD16="Correctivo","Impacto",""))</f>
        <v>Probabilidad</v>
      </c>
      <c r="AF16" s="568" t="s">
        <v>173</v>
      </c>
      <c r="AG16" s="568" t="str">
        <f t="shared" ref="AG16:AG23" si="1">IF(AND(AD16="Preventivo",AF16="Automático"),"50%",IF(AND(AD16="Preventivo",AF16="Manual"),"40%",IF(AND(AD16="Detectivo",AF16="Automático"),"40%",IF(AND(AD16="Detectivo",AF16="Manual"),"30%",IF(AND(AD16="Correctivo",AF16="Automático"),"35%",IF(AND(AD16="Correctivo",AF16="Manual"),"25%",""))))))</f>
        <v>40%</v>
      </c>
      <c r="AH16" s="568" t="s">
        <v>174</v>
      </c>
      <c r="AI16" s="568" t="s">
        <v>175</v>
      </c>
      <c r="AJ16" s="568" t="s">
        <v>176</v>
      </c>
      <c r="AK16" s="569">
        <f>IFERROR(IF(AE16="Probabilidad",(K16-(+K16*AG16)),IF(AE16="Impacto",KK16,"")),"")</f>
        <v>0.48</v>
      </c>
      <c r="AL16" s="569">
        <f t="shared" ref="AL16:AL23" si="2">+AK16</f>
        <v>0.48</v>
      </c>
      <c r="AM16" s="570" t="str">
        <f t="shared" ref="AM16:AM23" si="3">IFERROR(IF(AK16="","",IF(AK16&lt;=0.2,"Muy Baja",IF(AK16&lt;=0.4,"Baja",IF(AK16&lt;=0.6,"Media",IF(AK16&lt;=0.8,"Alta","Muy Alta"))))),"")</f>
        <v>Media</v>
      </c>
      <c r="AN16" s="571">
        <f>IF(AE16='[14]FORMULAS '!$G$60,S16-(S16*AG16),S16)</f>
        <v>0.4</v>
      </c>
      <c r="AO16" s="572">
        <f t="shared" ref="AO16:AO23" si="4">+AN16</f>
        <v>0.4</v>
      </c>
      <c r="AP16" s="573" t="str">
        <f t="shared" ref="AP16:AP23" si="5">+IF(AN16="","",IF(AN16=$L$44,$K$44,IF(AN16=$L$45,$K$45,IF(AN16=$L$46,$K$46,IF(AN16=$L$47,$K$47,IF(AN16=$L$48,$K$48))))))</f>
        <v>Menor</v>
      </c>
      <c r="AQ16" s="574" t="s">
        <v>204</v>
      </c>
      <c r="AR16" s="2050" t="s">
        <v>213</v>
      </c>
      <c r="AS16" s="2036" t="s">
        <v>826</v>
      </c>
      <c r="AT16" s="2036" t="s">
        <v>827</v>
      </c>
      <c r="AU16" s="2036" t="s">
        <v>295</v>
      </c>
      <c r="AV16" s="2036" t="s">
        <v>333</v>
      </c>
      <c r="AW16" s="2066" t="s">
        <v>828</v>
      </c>
      <c r="AX16" s="182"/>
    </row>
    <row r="17" spans="1:50" ht="198" customHeight="1" thickBot="1">
      <c r="A17" s="182"/>
      <c r="B17" s="2077"/>
      <c r="C17" s="2077"/>
      <c r="D17" s="2077"/>
      <c r="E17" s="2077"/>
      <c r="F17" s="2082"/>
      <c r="G17" s="575" t="s">
        <v>829</v>
      </c>
      <c r="H17" s="2077"/>
      <c r="I17" s="2046"/>
      <c r="J17" s="2083"/>
      <c r="K17" s="2075"/>
      <c r="L17" s="2076"/>
      <c r="M17" s="2077"/>
      <c r="N17" s="2073"/>
      <c r="O17" s="2074"/>
      <c r="P17" s="2077"/>
      <c r="Q17" s="2073"/>
      <c r="R17" s="2074"/>
      <c r="S17" s="2075"/>
      <c r="T17" s="2074"/>
      <c r="U17" s="2046"/>
      <c r="V17" s="576">
        <v>2</v>
      </c>
      <c r="W17" s="2051"/>
      <c r="X17" s="575" t="s">
        <v>830</v>
      </c>
      <c r="Y17" s="577" t="s">
        <v>831</v>
      </c>
      <c r="Z17" s="578" t="s">
        <v>832</v>
      </c>
      <c r="AA17" s="578" t="s">
        <v>833</v>
      </c>
      <c r="AB17" s="579" t="s">
        <v>824</v>
      </c>
      <c r="AC17" s="580" t="s">
        <v>834</v>
      </c>
      <c r="AD17" s="576" t="s">
        <v>172</v>
      </c>
      <c r="AE17" s="581" t="str">
        <f t="shared" si="0"/>
        <v>Probabilidad</v>
      </c>
      <c r="AF17" s="581" t="s">
        <v>173</v>
      </c>
      <c r="AG17" s="581" t="str">
        <f t="shared" si="1"/>
        <v>30%</v>
      </c>
      <c r="AH17" s="581" t="s">
        <v>174</v>
      </c>
      <c r="AI17" s="581" t="s">
        <v>175</v>
      </c>
      <c r="AJ17" s="581" t="s">
        <v>176</v>
      </c>
      <c r="AK17" s="582">
        <f>IFERROR(IF(AND(AE16="Probabilidad",AE17="Probabilidad"),(AL16-(+AL16*AG17)),IF(AE16="Probabilidad",(K16-(+K16*AG17)),IF(AE16="Impacto",AL16,""))),"")</f>
        <v>0.33599999999999997</v>
      </c>
      <c r="AL17" s="582">
        <f t="shared" si="2"/>
        <v>0.33599999999999997</v>
      </c>
      <c r="AM17" s="583" t="str">
        <f t="shared" si="3"/>
        <v>Baja</v>
      </c>
      <c r="AN17" s="584">
        <f>IF(AE17='[14]FORMULAS '!$G$60,S16-(S16*AG17),S16)</f>
        <v>0.4</v>
      </c>
      <c r="AO17" s="584">
        <f t="shared" si="4"/>
        <v>0.4</v>
      </c>
      <c r="AP17" s="585" t="str">
        <f t="shared" si="5"/>
        <v>Menor</v>
      </c>
      <c r="AQ17" s="586" t="s">
        <v>204</v>
      </c>
      <c r="AR17" s="2033"/>
      <c r="AS17" s="2051"/>
      <c r="AT17" s="2051"/>
      <c r="AU17" s="2051"/>
      <c r="AV17" s="2051"/>
      <c r="AW17" s="2072"/>
      <c r="AX17" s="182"/>
    </row>
    <row r="18" spans="1:50" ht="409.6" customHeight="1">
      <c r="A18" s="182"/>
      <c r="B18" s="2077"/>
      <c r="C18" s="2034" t="s">
        <v>153</v>
      </c>
      <c r="D18" s="2034">
        <v>2</v>
      </c>
      <c r="E18" s="2034" t="s">
        <v>154</v>
      </c>
      <c r="F18" s="2068" t="s">
        <v>835</v>
      </c>
      <c r="G18" s="2036" t="s">
        <v>836</v>
      </c>
      <c r="H18" s="2034" t="s">
        <v>157</v>
      </c>
      <c r="I18" s="2060">
        <v>12</v>
      </c>
      <c r="J18" s="2062" t="s">
        <v>158</v>
      </c>
      <c r="K18" s="2058">
        <f>+IF(J18="","",IF(J18=$C$44,$D$44,IF(J18=$C$45,$D$45,IF(J18=$C$46,$D$46, IF(J18=$C$47,$D$47,IF(J18=$C$48,$D$48))))))</f>
        <v>0.4</v>
      </c>
      <c r="L18" s="2064" t="str">
        <f>+IF(J18="","",IF(J18=$C$44,$B$44,IF(J18=$C$45,$B$45,IF(J18=$C$46,$B$46, IF(J18=$C$47,$B$47,IF(J18=$C$48,$B$48))))))</f>
        <v>Baja</v>
      </c>
      <c r="M18" s="2034" t="s">
        <v>160</v>
      </c>
      <c r="N18" s="2054" t="str">
        <f>+IF(M18="","",IF(M18="N/A","",IF(OR(M18=$M$44,M18=$N$44),$L$44,IF(OR(M18=$M$45,M18=$N$45),$L$45,IF(OR(M18=$M$46,M18=$N$46),$L$46,IF(OR(M18=$M$47,M18=$N$47),$L$47,IF(OR(M18=$M$48,M18=$N$48),$L$48)))))))</f>
        <v/>
      </c>
      <c r="O18" s="2056" t="str">
        <f>+IF(M18="","",IF(M18="N/A","",IF(OR(M18=$M$44,M18=$N$44),$K$44,IF(OR(M18=$M$45,M18=$N$45),$K$45,IF(OR(M18=$M$46,M18=$N$46),$K$46,IF(OR(M18=$M$47,M18=$N$47),$K$47,IF(OR(M18=$M$48,M18=$N$48),$K$48)))))))</f>
        <v/>
      </c>
      <c r="P18" s="2034" t="s">
        <v>246</v>
      </c>
      <c r="Q18" s="2054">
        <f>+IF(P18="","",IF(P18="N/A","",IF(OR(P18=$M$44,P18=$N$44),$L$44,IF(OR(P18=$M$44,P18=$N$44),$L$44,IF(OR(P18=$M$45,P18=$N$45),$L$45,IF(OR(P18=$M$46,P18=$N$46),$L$46,IF(OR(P18=$M$47,P18=$N$47),$L$47,(IF(OR(P18=$M$48,P18=$N$48),$L$48)))))))))</f>
        <v>0.2</v>
      </c>
      <c r="R18" s="2056" t="str">
        <f>+IF(P18="","",IF(P18="N/A","",IF(OR(P18=$M$44,P18=$N$44),$K$44,IF(OR(P18=$M$45,P18=$N$45),$K$45,IF(OR(P18=$M$46,P18=$N$46),$K$46,IF(OR(P18=$M$47,P18=$N$47),$K$47,IF(OR(P18=$M$48,P18=$N$48),$K$48)))))))</f>
        <v xml:space="preserve">Leve </v>
      </c>
      <c r="S18" s="2058">
        <f>+IF(N18="",Q18,IF(Q18="",N18,IF(N18&gt;Q18,N18,Q18)))</f>
        <v>0.2</v>
      </c>
      <c r="T18" s="2056" t="str">
        <f>+IF(S18="","",IF(S18=$L$44,$K$44,IF(S18=$L$45,$K$45,IF(S18=$L$46,$K$46,IF(S18=$L$47,$K$47,IF(S18=$L$48,$K$48))))))</f>
        <v xml:space="preserve">Leve </v>
      </c>
      <c r="U18" s="2032" t="s">
        <v>177</v>
      </c>
      <c r="V18" s="587">
        <v>1</v>
      </c>
      <c r="W18" s="2044" t="s">
        <v>819</v>
      </c>
      <c r="X18" s="588" t="s">
        <v>837</v>
      </c>
      <c r="Y18" s="589" t="s">
        <v>838</v>
      </c>
      <c r="Z18" s="565" t="s">
        <v>839</v>
      </c>
      <c r="AA18" s="565" t="s">
        <v>840</v>
      </c>
      <c r="AB18" s="566" t="s">
        <v>841</v>
      </c>
      <c r="AC18" s="589" t="s">
        <v>842</v>
      </c>
      <c r="AD18" s="590" t="s">
        <v>172</v>
      </c>
      <c r="AE18" s="568" t="str">
        <f t="shared" si="0"/>
        <v>Probabilidad</v>
      </c>
      <c r="AF18" s="568" t="s">
        <v>173</v>
      </c>
      <c r="AG18" s="568" t="str">
        <f t="shared" si="1"/>
        <v>30%</v>
      </c>
      <c r="AH18" s="568" t="s">
        <v>174</v>
      </c>
      <c r="AI18" s="568" t="s">
        <v>175</v>
      </c>
      <c r="AJ18" s="568" t="s">
        <v>176</v>
      </c>
      <c r="AK18" s="569">
        <f>IFERROR(IF(AE18="Probabilidad",(K18-(+K18*AG18)),IF(AE18="Impacto",KK18,"")),"")</f>
        <v>0.28000000000000003</v>
      </c>
      <c r="AL18" s="569">
        <f t="shared" si="2"/>
        <v>0.28000000000000003</v>
      </c>
      <c r="AM18" s="570" t="str">
        <f t="shared" si="3"/>
        <v>Baja</v>
      </c>
      <c r="AN18" s="571">
        <f>IF(AE18='[14]FORMULAS '!$G$60,S18-(S18*AG18),S18)</f>
        <v>0.2</v>
      </c>
      <c r="AO18" s="571">
        <f t="shared" si="4"/>
        <v>0.2</v>
      </c>
      <c r="AP18" s="591" t="str">
        <f t="shared" si="5"/>
        <v xml:space="preserve">Leve </v>
      </c>
      <c r="AQ18" s="592" t="s">
        <v>177</v>
      </c>
      <c r="AR18" s="2046" t="s">
        <v>178</v>
      </c>
      <c r="AS18" s="2038" t="s">
        <v>843</v>
      </c>
      <c r="AT18" s="2039"/>
      <c r="AU18" s="2039"/>
      <c r="AV18" s="2040"/>
      <c r="AW18" s="2066" t="s">
        <v>844</v>
      </c>
      <c r="AX18" s="593"/>
    </row>
    <row r="19" spans="1:50" ht="315" customHeight="1" thickBot="1">
      <c r="A19" s="182"/>
      <c r="B19" s="2077"/>
      <c r="C19" s="2035"/>
      <c r="D19" s="2035"/>
      <c r="E19" s="2035"/>
      <c r="F19" s="2069"/>
      <c r="G19" s="2037"/>
      <c r="H19" s="2035"/>
      <c r="I19" s="2061"/>
      <c r="J19" s="2063"/>
      <c r="K19" s="2059"/>
      <c r="L19" s="2065"/>
      <c r="M19" s="2035"/>
      <c r="N19" s="2055"/>
      <c r="O19" s="2057"/>
      <c r="P19" s="2035"/>
      <c r="Q19" s="2055"/>
      <c r="R19" s="2057"/>
      <c r="S19" s="2059"/>
      <c r="T19" s="2057"/>
      <c r="U19" s="2033"/>
      <c r="V19" s="594">
        <v>2</v>
      </c>
      <c r="W19" s="2045"/>
      <c r="X19" s="595" t="s">
        <v>837</v>
      </c>
      <c r="Y19" s="596" t="s">
        <v>845</v>
      </c>
      <c r="Z19" s="597" t="s">
        <v>846</v>
      </c>
      <c r="AA19" s="597" t="s">
        <v>847</v>
      </c>
      <c r="AB19" s="598" t="s">
        <v>848</v>
      </c>
      <c r="AC19" s="596" t="s">
        <v>849</v>
      </c>
      <c r="AD19" s="599" t="s">
        <v>172</v>
      </c>
      <c r="AE19" s="581" t="str">
        <f t="shared" si="0"/>
        <v>Probabilidad</v>
      </c>
      <c r="AF19" s="581" t="s">
        <v>173</v>
      </c>
      <c r="AG19" s="581" t="str">
        <f t="shared" si="1"/>
        <v>30%</v>
      </c>
      <c r="AH19" s="581" t="s">
        <v>174</v>
      </c>
      <c r="AI19" s="581" t="s">
        <v>175</v>
      </c>
      <c r="AJ19" s="581" t="s">
        <v>176</v>
      </c>
      <c r="AK19" s="582">
        <v>0.2</v>
      </c>
      <c r="AL19" s="582">
        <f t="shared" si="2"/>
        <v>0.2</v>
      </c>
      <c r="AM19" s="583" t="str">
        <f t="shared" si="3"/>
        <v>Muy Baja</v>
      </c>
      <c r="AN19" s="600">
        <v>0.2</v>
      </c>
      <c r="AO19" s="600">
        <f t="shared" si="4"/>
        <v>0.2</v>
      </c>
      <c r="AP19" s="601" t="str">
        <f t="shared" si="5"/>
        <v xml:space="preserve">Leve </v>
      </c>
      <c r="AQ19" s="602" t="s">
        <v>177</v>
      </c>
      <c r="AR19" s="2033"/>
      <c r="AS19" s="2047"/>
      <c r="AT19" s="2048"/>
      <c r="AU19" s="2048"/>
      <c r="AV19" s="2049"/>
      <c r="AW19" s="2067"/>
      <c r="AX19" s="182"/>
    </row>
    <row r="20" spans="1:50" ht="290.25" customHeight="1">
      <c r="A20" s="182"/>
      <c r="B20" s="2077"/>
      <c r="C20" s="2034" t="s">
        <v>153</v>
      </c>
      <c r="D20" s="2036">
        <v>3</v>
      </c>
      <c r="E20" s="2036" t="s">
        <v>557</v>
      </c>
      <c r="F20" s="2068" t="s">
        <v>850</v>
      </c>
      <c r="G20" s="2070" t="s">
        <v>851</v>
      </c>
      <c r="H20" s="2034" t="s">
        <v>157</v>
      </c>
      <c r="I20" s="2060">
        <v>10</v>
      </c>
      <c r="J20" s="2062" t="s">
        <v>158</v>
      </c>
      <c r="K20" s="2058">
        <f>+IF(J20="","",IF(J20=$C$44,$D$44,IF(J20=$C$45,$D$45,IF(J20=$C$46,$D$46, IF(J20=$C$47,$D$47,IF(J20=$C$48,$D$48))))))</f>
        <v>0.4</v>
      </c>
      <c r="L20" s="2064" t="s">
        <v>247</v>
      </c>
      <c r="M20" s="2034" t="s">
        <v>248</v>
      </c>
      <c r="N20" s="2054">
        <f>+IF(M20="","",IF(M20="N/A","",IF(OR(M20=$M$44,M20=$N$44),$L$44,IF(OR(M20=$M$45,M20=$N$45),$L$45,IF(OR(M20=$M$46,M20=$N$46),$L$46,IF(OR(M20=$M$47,M20=$N$47),$L$47,IF(OR(M20=$M$48,M20=$N$48),$L$48)))))))</f>
        <v>0.4</v>
      </c>
      <c r="O20" s="2056" t="str">
        <f>+IF(M20="","",IF(M20="N/A","",IF(OR(M20=$M$44,M20=$N$44),$K$44,IF(OR(M20=$M$45,M20=$N$45),$K$45,IF(OR(M20=$M$46,M20=$N$46),$K$46,IF(OR(M20=$M$47,M20=$N$47),$K$47,IF(OR(M20=$M$48,M20=$N$48),$K$48)))))))</f>
        <v>Menor</v>
      </c>
      <c r="P20" s="2034" t="s">
        <v>160</v>
      </c>
      <c r="Q20" s="603" t="str">
        <f>+IF(P20="","",IF(P20="N/A","",IF(OR(P20=$M$44,P20=$N$44),$L$44,IF(OR(P20=$M$44,P20=$N$44),$L$44,IF(OR(P20=$M$45,P20=$N$45),$L$45,IF(OR(P20=$M$46,P20=$N$46),$L$46,IF(OR(P20=$M$47,P20=$N$47),$L$47,(IF(OR(P20=$M$48,P20=$N$48),$L$48)))))))))</f>
        <v/>
      </c>
      <c r="R20" s="2056" t="str">
        <f>+IF(P20="","",IF(P20="N/A","",IF(OR(P20=$M$44,P20=$N$44),$K$44,IF(OR(P20=$M$45,P20=$N$45),$K$45,IF(OR(P20=$M$46,P20=$N$46),$K$46,IF(OR(P20=$M$47,P20=$N$47),$K$47,IF(OR(P20=$M$48,P20=$N$48),$K$48)))))))</f>
        <v/>
      </c>
      <c r="S20" s="2058">
        <f>+IF(N20="",Q20,IF(Q20="",N20,IF(N20&gt;Q20,N20,Q20)))</f>
        <v>0.4</v>
      </c>
      <c r="T20" s="2056" t="str">
        <f>+IF(S20="","",IF(S20=$L$44,$K$44,IF(S20=$L$45,$K$45,IF(S20=$L$46,$K$46,IF(S20=$L$47,$K$47,IF(S20=$L$48,$K$48))))))</f>
        <v>Menor</v>
      </c>
      <c r="U20" s="2032" t="s">
        <v>204</v>
      </c>
      <c r="V20" s="563">
        <v>1</v>
      </c>
      <c r="W20" s="2034" t="s">
        <v>852</v>
      </c>
      <c r="X20" s="589" t="s">
        <v>853</v>
      </c>
      <c r="Y20" s="604" t="s">
        <v>854</v>
      </c>
      <c r="Z20" s="565" t="s">
        <v>855</v>
      </c>
      <c r="AA20" s="565" t="s">
        <v>856</v>
      </c>
      <c r="AB20" s="565" t="s">
        <v>857</v>
      </c>
      <c r="AC20" s="2036" t="s">
        <v>858</v>
      </c>
      <c r="AD20" s="563" t="s">
        <v>172</v>
      </c>
      <c r="AE20" s="568" t="str">
        <f t="shared" si="0"/>
        <v>Probabilidad</v>
      </c>
      <c r="AF20" s="568" t="s">
        <v>173</v>
      </c>
      <c r="AG20" s="568" t="str">
        <f t="shared" si="1"/>
        <v>30%</v>
      </c>
      <c r="AH20" s="568" t="s">
        <v>174</v>
      </c>
      <c r="AI20" s="568" t="s">
        <v>175</v>
      </c>
      <c r="AJ20" s="568" t="s">
        <v>176</v>
      </c>
      <c r="AK20" s="569">
        <f>IFERROR(IF(AE20="Probabilidad",(K20-(+K20*AG20)),IF(AE20="Impacto",KK20,"")),"")</f>
        <v>0.28000000000000003</v>
      </c>
      <c r="AL20" s="569">
        <f t="shared" si="2"/>
        <v>0.28000000000000003</v>
      </c>
      <c r="AM20" s="570" t="str">
        <f t="shared" si="3"/>
        <v>Baja</v>
      </c>
      <c r="AN20" s="571">
        <f>IF(AE20='[14]FORMULAS '!$G$60,S20-(S20*AG20),S20)</f>
        <v>0.4</v>
      </c>
      <c r="AO20" s="571">
        <f t="shared" si="4"/>
        <v>0.4</v>
      </c>
      <c r="AP20" s="605" t="str">
        <f t="shared" si="5"/>
        <v>Menor</v>
      </c>
      <c r="AQ20" s="606" t="s">
        <v>204</v>
      </c>
      <c r="AR20" s="2032" t="s">
        <v>178</v>
      </c>
      <c r="AS20" s="2038" t="s">
        <v>179</v>
      </c>
      <c r="AT20" s="2039"/>
      <c r="AU20" s="2039"/>
      <c r="AV20" s="2040"/>
      <c r="AW20" s="2052" t="s">
        <v>859</v>
      </c>
    </row>
    <row r="21" spans="1:50" ht="230.25" customHeight="1" thickBot="1">
      <c r="A21" s="182"/>
      <c r="B21" s="2077"/>
      <c r="C21" s="2035"/>
      <c r="D21" s="2037"/>
      <c r="E21" s="2037"/>
      <c r="F21" s="2069"/>
      <c r="G21" s="2071"/>
      <c r="H21" s="2035"/>
      <c r="I21" s="2061"/>
      <c r="J21" s="2063"/>
      <c r="K21" s="2059"/>
      <c r="L21" s="2065"/>
      <c r="M21" s="2035"/>
      <c r="N21" s="2055"/>
      <c r="O21" s="2057"/>
      <c r="P21" s="2035"/>
      <c r="Q21" s="607"/>
      <c r="R21" s="2057"/>
      <c r="S21" s="2059"/>
      <c r="T21" s="2057"/>
      <c r="U21" s="2033"/>
      <c r="V21" s="581">
        <v>2</v>
      </c>
      <c r="W21" s="2035"/>
      <c r="X21" s="608" t="s">
        <v>860</v>
      </c>
      <c r="Y21" s="609" t="s">
        <v>326</v>
      </c>
      <c r="Z21" s="598" t="s">
        <v>861</v>
      </c>
      <c r="AA21" s="610" t="s">
        <v>862</v>
      </c>
      <c r="AB21" s="598" t="s">
        <v>863</v>
      </c>
      <c r="AC21" s="2037"/>
      <c r="AD21" s="611" t="s">
        <v>172</v>
      </c>
      <c r="AE21" s="581" t="str">
        <f t="shared" si="0"/>
        <v>Probabilidad</v>
      </c>
      <c r="AF21" s="581" t="s">
        <v>173</v>
      </c>
      <c r="AG21" s="581" t="str">
        <f t="shared" si="1"/>
        <v>30%</v>
      </c>
      <c r="AH21" s="581" t="s">
        <v>174</v>
      </c>
      <c r="AI21" s="581" t="s">
        <v>175</v>
      </c>
      <c r="AJ21" s="581" t="s">
        <v>176</v>
      </c>
      <c r="AK21" s="582">
        <v>0.2</v>
      </c>
      <c r="AL21" s="582">
        <f t="shared" si="2"/>
        <v>0.2</v>
      </c>
      <c r="AM21" s="583" t="str">
        <f t="shared" si="3"/>
        <v>Muy Baja</v>
      </c>
      <c r="AN21" s="584">
        <v>0.4</v>
      </c>
      <c r="AO21" s="584">
        <f t="shared" si="4"/>
        <v>0.4</v>
      </c>
      <c r="AP21" s="585" t="str">
        <f t="shared" si="5"/>
        <v>Menor</v>
      </c>
      <c r="AQ21" s="612" t="s">
        <v>177</v>
      </c>
      <c r="AR21" s="2033"/>
      <c r="AS21" s="2041"/>
      <c r="AT21" s="2042"/>
      <c r="AU21" s="2042"/>
      <c r="AV21" s="2043"/>
      <c r="AW21" s="2053"/>
    </row>
    <row r="22" spans="1:50" ht="344.25" customHeight="1" thickBot="1">
      <c r="A22" s="182"/>
      <c r="B22" s="2077"/>
      <c r="C22" s="613" t="s">
        <v>864</v>
      </c>
      <c r="D22" s="614">
        <v>4</v>
      </c>
      <c r="E22" s="614" t="s">
        <v>865</v>
      </c>
      <c r="F22" s="615" t="s">
        <v>866</v>
      </c>
      <c r="G22" s="616" t="s">
        <v>867</v>
      </c>
      <c r="H22" s="613" t="s">
        <v>157</v>
      </c>
      <c r="I22" s="617">
        <v>12</v>
      </c>
      <c r="J22" s="618" t="s">
        <v>158</v>
      </c>
      <c r="K22" s="619">
        <f>+IF(J22="","",IF(J22=$C$44,$D$44,IF(J22=$C$45,$D$45,IF(J22=$C$46,$D$46, IF(J22=$C$47,$D$47,IF(J22=$C$48,$D$48))))))</f>
        <v>0.4</v>
      </c>
      <c r="L22" s="620" t="s">
        <v>247</v>
      </c>
      <c r="M22" s="613" t="s">
        <v>245</v>
      </c>
      <c r="N22" s="621">
        <f>+IF(M22="","",IF(M22="N/A","",IF(OR(M22=$M$44,M22=$N$44),$L$44,IF(OR(M22=$M$45,M22=$N$45),$L$45,IF(OR(M22=$M$46,M22=$N$46),$L$46,IF(OR(M22=$M$47,M22=$N$47),$L$47,IF(OR(M22=$M$48,M22=$N$48),$L$48)))))))</f>
        <v>0.2</v>
      </c>
      <c r="O22" s="622" t="str">
        <f>+IF(M22="","",IF(M22="N/A","",IF(OR(M22=$M$44,M22=$N$44),$K$44,IF(OR(M22=$M$45,M22=$N$45),$K$45,IF(OR(M22=$M$46,M22=$N$46),$K$46,IF(OR(M22=$M$47,M22=$N$47),$K$47,IF(OR(M22=$M$48,M22=$N$48),$K$48)))))))</f>
        <v xml:space="preserve">Leve </v>
      </c>
      <c r="P22" s="623"/>
      <c r="Q22" s="621"/>
      <c r="R22" s="624"/>
      <c r="S22" s="619">
        <v>0.2</v>
      </c>
      <c r="T22" s="625" t="s">
        <v>244</v>
      </c>
      <c r="U22" s="626" t="s">
        <v>177</v>
      </c>
      <c r="V22" s="617">
        <v>1</v>
      </c>
      <c r="W22" s="613" t="s">
        <v>868</v>
      </c>
      <c r="X22" s="613" t="s">
        <v>869</v>
      </c>
      <c r="Y22" s="614" t="s">
        <v>431</v>
      </c>
      <c r="Z22" s="627" t="s">
        <v>870</v>
      </c>
      <c r="AA22" s="627" t="s">
        <v>871</v>
      </c>
      <c r="AB22" s="627" t="s">
        <v>872</v>
      </c>
      <c r="AC22" s="615" t="s">
        <v>873</v>
      </c>
      <c r="AD22" s="628" t="s">
        <v>172</v>
      </c>
      <c r="AE22" s="611" t="str">
        <f t="shared" si="0"/>
        <v>Probabilidad</v>
      </c>
      <c r="AF22" s="611" t="s">
        <v>173</v>
      </c>
      <c r="AG22" s="611" t="str">
        <f t="shared" si="1"/>
        <v>30%</v>
      </c>
      <c r="AH22" s="611" t="s">
        <v>174</v>
      </c>
      <c r="AI22" s="611" t="s">
        <v>175</v>
      </c>
      <c r="AJ22" s="611" t="s">
        <v>176</v>
      </c>
      <c r="AK22" s="629">
        <f>IFERROR(IF(AE22="Probabilidad",(K22-(+K22*AG22)),IF(AE22="Impacto",KK22,"")),"")</f>
        <v>0.28000000000000003</v>
      </c>
      <c r="AL22" s="629">
        <f t="shared" si="2"/>
        <v>0.28000000000000003</v>
      </c>
      <c r="AM22" s="630" t="str">
        <f t="shared" si="3"/>
        <v>Baja</v>
      </c>
      <c r="AN22" s="600">
        <f>IF(AE22='[14]FORMULAS '!$G$60,S22-(S22*AG22),S22)</f>
        <v>0.2</v>
      </c>
      <c r="AO22" s="600">
        <f t="shared" si="4"/>
        <v>0.2</v>
      </c>
      <c r="AP22" s="631" t="str">
        <f t="shared" si="5"/>
        <v xml:space="preserve">Leve </v>
      </c>
      <c r="AQ22" s="602" t="s">
        <v>164</v>
      </c>
      <c r="AR22" s="632" t="s">
        <v>178</v>
      </c>
      <c r="AS22" s="2024" t="s">
        <v>179</v>
      </c>
      <c r="AT22" s="2025"/>
      <c r="AU22" s="2025"/>
      <c r="AV22" s="2026"/>
      <c r="AW22" s="633" t="s">
        <v>874</v>
      </c>
    </row>
    <row r="23" spans="1:50" s="652" customFormat="1" ht="409.5" customHeight="1" thickBot="1">
      <c r="A23" s="634"/>
      <c r="B23" s="2035"/>
      <c r="C23" s="635" t="s">
        <v>153</v>
      </c>
      <c r="D23" s="635">
        <v>5</v>
      </c>
      <c r="E23" s="636" t="s">
        <v>154</v>
      </c>
      <c r="F23" s="608" t="s">
        <v>875</v>
      </c>
      <c r="G23" s="637" t="s">
        <v>876</v>
      </c>
      <c r="H23" s="613" t="s">
        <v>157</v>
      </c>
      <c r="I23" s="638">
        <v>12</v>
      </c>
      <c r="J23" s="639" t="s">
        <v>158</v>
      </c>
      <c r="K23" s="640">
        <f>+IF(J23="","",IF(J23=$C$44,$D$44,IF(J23=$C$45,$D$45,IF(J23=$C$46,$D$46, IF(J23=$C$47,$D$47,IF(J23=$C$48,$D$48))))))</f>
        <v>0.4</v>
      </c>
      <c r="L23" s="641" t="s">
        <v>247</v>
      </c>
      <c r="M23" s="642" t="s">
        <v>160</v>
      </c>
      <c r="N23" s="607" t="str">
        <f>+IF(M23="","",IF(M23="N/A","",IF(OR(M23=$M$44,M23=$N$44),$L$44,IF(OR(M23=$M$45,M23=$N$45),$L$45,IF(OR(M23=$M$46,M23=$N$46),$L$46,IF(OR(M23=$M$47,M23=$N$47),$L$47,IF(OR(M23=$M$48,M23=$N$48),$L$48)))))))</f>
        <v/>
      </c>
      <c r="O23" s="643" t="str">
        <f>+IF(M23="","",IF(M23="N/A","",IF(OR(M23=$M$44,M23=$N$44),$K$44,IF(OR(M23=$M$45,M23=$N$45),$K$45,IF(OR(M23=$M$46,M23=$N$46),$K$46,IF(OR(M23=$M$47,M23=$N$47),$K$47,IF(OR(M23=$M$48,M23=$N$48),$K$48)))))))</f>
        <v/>
      </c>
      <c r="P23" s="635" t="s">
        <v>246</v>
      </c>
      <c r="Q23" s="607">
        <f>+IF(P23="","",IF(P23="N/A","",IF(OR(P23=$M$44,P23=$N$44),$L$44,IF(OR(P23=$M$44,P23=$N$44),$L$44,IF(OR(P23=$M$45,P23=$N$45),$L$45,IF(OR(P23=$M$46,P23=$N$46),$L$46,IF(OR(P23=$M$47,P23=$N$47),$L$47,(IF(OR(P23=$M$48,P23=$N$48),$L$48)))))))))</f>
        <v>0.2</v>
      </c>
      <c r="R23" s="644" t="str">
        <f>+IF(P23="","",IF(P23="N/A","",IF(OR(P23=$M$44,P23=$N$44),$K$44,IF(OR(P23=$M$45,P23=$N$45),$K$45,IF(OR(P23=$M$46,P23=$N$46),$K$46,IF(OR(P23=$M$47,P23=$N$47),$K$47,IF(OR(P23=$M$48,P23=$N$48),$K$48)))))))</f>
        <v xml:space="preserve">Leve </v>
      </c>
      <c r="S23" s="640">
        <f>+IF(N23="",Q23,IF(Q23="",N23,IF(N23&gt;Q23,N23,Q23)))</f>
        <v>0.2</v>
      </c>
      <c r="T23" s="644" t="str">
        <f>+IF(S23="","",IF(S23=$L$44,$K$44,IF(S23=$L$45,$K$45,IF(S23=$L$46,$K$46,IF(S23=$L$47,$K$47,IF(S23=$L$48,$K$48))))))</f>
        <v xml:space="preserve">Leve </v>
      </c>
      <c r="U23" s="645" t="s">
        <v>177</v>
      </c>
      <c r="V23" s="638">
        <v>1</v>
      </c>
      <c r="W23" s="635" t="s">
        <v>877</v>
      </c>
      <c r="X23" s="635" t="s">
        <v>878</v>
      </c>
      <c r="Y23" s="635" t="s">
        <v>431</v>
      </c>
      <c r="Z23" s="646" t="s">
        <v>879</v>
      </c>
      <c r="AA23" s="647" t="s">
        <v>880</v>
      </c>
      <c r="AB23" s="648" t="s">
        <v>881</v>
      </c>
      <c r="AC23" s="608" t="s">
        <v>882</v>
      </c>
      <c r="AD23" s="649" t="s">
        <v>198</v>
      </c>
      <c r="AE23" s="611" t="str">
        <f t="shared" si="0"/>
        <v>Probabilidad</v>
      </c>
      <c r="AF23" s="611" t="s">
        <v>173</v>
      </c>
      <c r="AG23" s="611" t="str">
        <f t="shared" si="1"/>
        <v>40%</v>
      </c>
      <c r="AH23" s="611" t="s">
        <v>174</v>
      </c>
      <c r="AI23" s="611" t="s">
        <v>175</v>
      </c>
      <c r="AJ23" s="611" t="s">
        <v>176</v>
      </c>
      <c r="AK23" s="629">
        <f>IFERROR(IF(AE23="Probabilidad",(K23-(+K23*AG23)),IF(AE23="Impacto",KK23,"")),"")</f>
        <v>0.24</v>
      </c>
      <c r="AL23" s="629">
        <f t="shared" si="2"/>
        <v>0.24</v>
      </c>
      <c r="AM23" s="630" t="str">
        <f t="shared" si="3"/>
        <v>Baja</v>
      </c>
      <c r="AN23" s="600">
        <f>IF(AE23='[14]FORMULAS '!$G$60,S23-(S23*AG23),S23)</f>
        <v>0.2</v>
      </c>
      <c r="AO23" s="600">
        <f t="shared" si="4"/>
        <v>0.2</v>
      </c>
      <c r="AP23" s="650" t="str">
        <f t="shared" si="5"/>
        <v xml:space="preserve">Leve </v>
      </c>
      <c r="AQ23" s="602" t="s">
        <v>164</v>
      </c>
      <c r="AR23" s="651" t="s">
        <v>178</v>
      </c>
      <c r="AS23" s="2027" t="s">
        <v>179</v>
      </c>
      <c r="AT23" s="2028"/>
      <c r="AU23" s="2028"/>
      <c r="AV23" s="2029"/>
      <c r="AW23" s="633" t="s">
        <v>883</v>
      </c>
    </row>
    <row r="24" spans="1:50" ht="76.5" customHeight="1">
      <c r="A24" s="182"/>
      <c r="B24" s="351"/>
      <c r="C24" s="352"/>
      <c r="D24" s="352"/>
      <c r="E24" s="352"/>
      <c r="F24" s="352"/>
      <c r="G24" s="352"/>
      <c r="H24" s="352"/>
      <c r="I24" s="353"/>
      <c r="J24" s="354"/>
      <c r="K24" s="355"/>
      <c r="L24" s="353"/>
      <c r="M24" s="352"/>
      <c r="N24" s="355"/>
      <c r="O24" s="353"/>
      <c r="P24" s="356"/>
      <c r="Q24" s="355"/>
      <c r="R24" s="353"/>
      <c r="S24" s="355"/>
      <c r="T24" s="353"/>
      <c r="U24" s="357"/>
      <c r="V24" s="182"/>
      <c r="W24" s="182"/>
      <c r="X24" s="182"/>
      <c r="Y24" s="182"/>
      <c r="Z24" s="182"/>
      <c r="AA24" s="182"/>
      <c r="AC24" s="182"/>
      <c r="AD24" s="182"/>
      <c r="AE24" s="182"/>
      <c r="AF24" s="182"/>
      <c r="AG24" s="182"/>
      <c r="AH24" s="182"/>
      <c r="AI24" s="182"/>
      <c r="AJ24" s="182"/>
      <c r="AK24" s="182"/>
      <c r="AL24" s="182"/>
      <c r="AM24" s="182"/>
      <c r="AN24" s="182"/>
      <c r="AO24" s="182"/>
      <c r="AP24" s="182"/>
      <c r="AQ24" s="182"/>
      <c r="AR24" s="182"/>
      <c r="AS24" s="182"/>
      <c r="AT24" s="182"/>
      <c r="AU24" s="182"/>
      <c r="AV24" s="182"/>
      <c r="AW24" s="182"/>
    </row>
    <row r="25" spans="1:50" ht="76.5" customHeight="1">
      <c r="A25" s="182"/>
      <c r="B25" s="351"/>
      <c r="C25" s="352"/>
      <c r="D25" s="352"/>
      <c r="E25" s="352"/>
      <c r="F25" s="352"/>
      <c r="G25" s="352"/>
      <c r="H25" s="352"/>
      <c r="I25" s="353"/>
      <c r="J25" s="354"/>
      <c r="K25" s="355"/>
      <c r="L25" s="353"/>
      <c r="M25" s="352"/>
      <c r="N25" s="355"/>
      <c r="O25" s="353"/>
      <c r="P25" s="356"/>
      <c r="Q25" s="355"/>
      <c r="R25" s="353"/>
      <c r="S25" s="355"/>
      <c r="T25" s="353"/>
      <c r="U25" s="357"/>
      <c r="V25" s="182"/>
      <c r="W25" s="182"/>
      <c r="X25" s="182"/>
      <c r="Y25" s="182"/>
      <c r="Z25" s="182"/>
      <c r="AA25" s="182"/>
      <c r="AB25" s="182"/>
      <c r="AC25" s="182"/>
      <c r="AD25" s="182"/>
      <c r="AE25" s="182"/>
      <c r="AF25" s="182"/>
      <c r="AG25" s="182"/>
      <c r="AH25" s="182"/>
      <c r="AI25" s="182"/>
      <c r="AJ25" s="182"/>
      <c r="AK25" s="182"/>
      <c r="AL25" s="182"/>
      <c r="AM25" s="182"/>
      <c r="AN25" s="182"/>
      <c r="AO25" s="182"/>
      <c r="AP25" s="182"/>
      <c r="AQ25" s="182"/>
      <c r="AR25" s="182"/>
      <c r="AS25" s="182"/>
      <c r="AT25" s="182"/>
      <c r="AU25" s="182"/>
      <c r="AV25" s="182"/>
      <c r="AW25" s="182"/>
    </row>
    <row r="26" spans="1:50" ht="30" customHeight="1">
      <c r="A26" s="182"/>
      <c r="B26" s="2030" t="s">
        <v>227</v>
      </c>
      <c r="C26" s="2030"/>
      <c r="D26" s="2030"/>
      <c r="E26" s="2030"/>
      <c r="F26" s="2030"/>
      <c r="G26" s="2030"/>
      <c r="H26" s="2030"/>
      <c r="I26" s="182"/>
      <c r="J26" s="182"/>
      <c r="K26" s="182"/>
      <c r="L26" s="182"/>
      <c r="M26" s="182"/>
      <c r="N26" s="182"/>
      <c r="O26" s="182"/>
      <c r="P26" s="182"/>
      <c r="Q26" s="182"/>
      <c r="R26" s="182"/>
      <c r="S26" s="182"/>
      <c r="T26" s="182"/>
      <c r="U26" s="1328" t="str">
        <f>IFERROR(IF(OR(AND(L26="Muy Baja",T26="Leve"),AND(L26="Muy Baja",T26="Menor"),AND(L26="Baja",T26="Leve")),"BAJO",IF(OR(AND(L26="Muy baja",T26="Moderado"),AND(L26="Baja",T26="Menor"),AND(L26="Baja",T26="Moderado"),AND(L26="Media",T26="Leve"),AND(L26="Media",T26="Menor"),AND(L26="Media",T26="Moderado"),AND(L26="Alta",T26="Leve"),AND(L26="Alta",T26="Menor")),"MODERADO",IF(OR(AND(L26="Muy Baja",T26="Mayor"),AND(L26="Baja",T26="Mayor"),AND(L26="Media",T26="Mayor"),AND(L26="Alta",T26="Moderado"),AND(L26="Alta",T26="Mayor"),AND(L26="Muy Alta",T26="Leve"),AND(L26="Muy Alta",T26="Menor"),AND(L26="Muy Alta",T26="Moderado"),AND(L26="Muy Alta",T26="Mayor")),"ALTO",IF(OR(AND(L26="Muy Baja",T26="Catastrófico"),AND(L26="Baja",T26="Catastrófico"),AND(L26="Media",T26="Catastrófico"),AND(L26="Alta",T26="Catastrófico"),AND(L26="Muy Alta",T26="Catastrófico")),"EXTREMO","")))),"")</f>
        <v/>
      </c>
      <c r="V26" s="182"/>
      <c r="W26" s="182"/>
      <c r="X26" s="182"/>
      <c r="Y26" s="182"/>
      <c r="Z26" s="182"/>
      <c r="AA26" s="182"/>
      <c r="AB26" s="182"/>
      <c r="AC26" s="182"/>
      <c r="AD26" s="182"/>
      <c r="AE26" s="182"/>
      <c r="AF26" s="182"/>
      <c r="AG26" s="182"/>
      <c r="AH26" s="182"/>
      <c r="AI26" s="182"/>
      <c r="AJ26" s="182"/>
      <c r="AK26" s="182"/>
      <c r="AL26" s="182"/>
      <c r="AM26" s="182"/>
      <c r="AN26" s="182"/>
      <c r="AO26" s="182"/>
      <c r="AP26" s="182"/>
      <c r="AQ26" s="182"/>
      <c r="AR26" s="182"/>
      <c r="AS26" s="182"/>
      <c r="AT26" s="182"/>
      <c r="AU26" s="182"/>
      <c r="AV26" s="182"/>
      <c r="AW26" s="182"/>
    </row>
    <row r="27" spans="1:50" ht="33.75" customHeight="1">
      <c r="A27" s="182"/>
      <c r="B27" s="653" t="s">
        <v>228</v>
      </c>
      <c r="C27" s="2030" t="s">
        <v>229</v>
      </c>
      <c r="D27" s="2030"/>
      <c r="E27" s="2030"/>
      <c r="F27" s="2030"/>
      <c r="G27" s="2030"/>
      <c r="H27" s="2030"/>
      <c r="I27" s="182"/>
      <c r="J27" s="182"/>
      <c r="K27" s="182"/>
      <c r="L27" s="182"/>
      <c r="M27" s="182"/>
      <c r="N27" s="182"/>
      <c r="O27" s="182"/>
      <c r="P27" s="182"/>
      <c r="Q27" s="182"/>
      <c r="R27" s="182"/>
      <c r="S27" s="182"/>
      <c r="T27" s="182"/>
      <c r="U27" s="1328"/>
      <c r="V27" s="182"/>
      <c r="W27" s="182"/>
      <c r="X27" s="182"/>
      <c r="Y27" s="182"/>
      <c r="Z27" s="182"/>
      <c r="AA27" s="182"/>
      <c r="AB27" s="182"/>
      <c r="AC27" s="182"/>
      <c r="AD27" s="182"/>
      <c r="AE27" s="182"/>
      <c r="AF27" s="182"/>
      <c r="AG27" s="182"/>
      <c r="AH27" s="182"/>
      <c r="AI27" s="182"/>
      <c r="AJ27" s="182"/>
      <c r="AK27" s="182"/>
      <c r="AL27" s="182"/>
      <c r="AM27" s="182"/>
      <c r="AN27" s="182"/>
      <c r="AO27" s="182"/>
      <c r="AP27" s="182"/>
      <c r="AQ27" s="182"/>
      <c r="AR27" s="182"/>
      <c r="AS27" s="182"/>
      <c r="AT27" s="182"/>
      <c r="AU27" s="182"/>
      <c r="AV27" s="182"/>
      <c r="AW27" s="182"/>
    </row>
    <row r="28" spans="1:50" ht="409.6" customHeight="1">
      <c r="A28" s="182"/>
      <c r="B28" s="654" t="s">
        <v>230</v>
      </c>
      <c r="C28" s="2031" t="s">
        <v>884</v>
      </c>
      <c r="D28" s="2031"/>
      <c r="E28" s="2031"/>
      <c r="F28" s="2031"/>
      <c r="G28" s="2031"/>
      <c r="H28" s="2031"/>
      <c r="I28" s="182"/>
      <c r="J28" s="182"/>
      <c r="K28" s="182"/>
      <c r="L28" s="182"/>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2"/>
      <c r="AJ28" s="182"/>
      <c r="AK28" s="182"/>
      <c r="AL28" s="182"/>
      <c r="AM28" s="182"/>
      <c r="AN28" s="182"/>
      <c r="AO28" s="182"/>
      <c r="AP28" s="182"/>
      <c r="AQ28" s="182"/>
      <c r="AR28" s="182"/>
      <c r="AS28" s="182"/>
      <c r="AT28" s="182"/>
      <c r="AU28" s="182"/>
      <c r="AV28" s="182"/>
      <c r="AW28" s="182"/>
    </row>
    <row r="29" spans="1:50" ht="34.5" customHeight="1">
      <c r="A29" s="182"/>
      <c r="B29" s="655"/>
      <c r="C29" s="1453"/>
      <c r="D29" s="1453"/>
      <c r="E29" s="1453"/>
      <c r="F29" s="1453"/>
      <c r="G29" s="1453"/>
      <c r="H29" s="1453"/>
      <c r="I29" s="182"/>
      <c r="J29" s="182"/>
      <c r="K29" s="182"/>
      <c r="L29" s="182"/>
      <c r="M29" s="182"/>
      <c r="N29" s="182"/>
      <c r="O29" s="182"/>
      <c r="P29" s="182"/>
      <c r="Q29" s="182"/>
      <c r="R29" s="182"/>
      <c r="S29" s="182"/>
      <c r="T29" s="182"/>
      <c r="U29" s="182"/>
      <c r="V29" s="182"/>
      <c r="W29" s="182"/>
      <c r="X29" s="182"/>
      <c r="Y29" s="182"/>
      <c r="AI29" s="182"/>
      <c r="AJ29" s="182"/>
      <c r="AK29" s="182"/>
      <c r="AL29" s="182"/>
      <c r="AM29" s="182"/>
      <c r="AN29" s="182"/>
      <c r="AO29" s="182"/>
      <c r="AP29" s="182"/>
      <c r="AQ29" s="182"/>
      <c r="AR29" s="182"/>
      <c r="AS29" s="182"/>
      <c r="AT29" s="182"/>
      <c r="AU29" s="182"/>
      <c r="AV29" s="182"/>
      <c r="AW29" s="182"/>
    </row>
    <row r="30" spans="1:50">
      <c r="A30" s="182"/>
      <c r="B30" s="182"/>
      <c r="C30" s="182"/>
      <c r="D30" s="182"/>
      <c r="E30" s="182"/>
      <c r="F30" s="182"/>
      <c r="G30" s="182"/>
      <c r="H30" s="182"/>
      <c r="I30" s="182"/>
      <c r="J30" s="182"/>
      <c r="K30" s="182"/>
      <c r="L30" s="182"/>
      <c r="M30" s="182"/>
      <c r="N30" s="182"/>
      <c r="O30" s="182"/>
      <c r="P30" s="182"/>
      <c r="Q30" s="182"/>
      <c r="R30" s="182"/>
      <c r="S30" s="182"/>
      <c r="T30" s="182"/>
      <c r="U30" s="182"/>
      <c r="V30" s="182"/>
      <c r="W30" s="182"/>
      <c r="X30" s="182"/>
      <c r="Y30" s="182"/>
      <c r="AI30" s="182"/>
      <c r="AJ30" s="182"/>
      <c r="AK30" s="182"/>
      <c r="AL30" s="182"/>
      <c r="AM30" s="182"/>
      <c r="AN30" s="182"/>
      <c r="AO30" s="182"/>
      <c r="AP30" s="182"/>
      <c r="AQ30" s="182"/>
      <c r="AR30" s="182"/>
      <c r="AS30" s="182"/>
      <c r="AT30" s="182"/>
      <c r="AU30" s="182"/>
      <c r="AV30" s="182"/>
      <c r="AW30" s="182"/>
    </row>
    <row r="31" spans="1:50">
      <c r="A31" s="182"/>
      <c r="B31" s="182"/>
      <c r="C31" s="182"/>
      <c r="D31" s="182"/>
      <c r="E31" s="182"/>
      <c r="F31" s="182"/>
      <c r="G31" s="182"/>
      <c r="H31" s="182"/>
      <c r="I31" s="182"/>
      <c r="J31" s="182"/>
      <c r="K31" s="182"/>
      <c r="L31" s="182"/>
      <c r="M31" s="182"/>
      <c r="N31" s="182"/>
      <c r="O31" s="182"/>
      <c r="P31" s="182"/>
      <c r="Q31" s="182"/>
      <c r="R31" s="182"/>
      <c r="S31" s="182"/>
      <c r="T31" s="182"/>
      <c r="AI31" s="182"/>
      <c r="AJ31" s="182"/>
      <c r="AK31" s="182"/>
      <c r="AL31" s="182"/>
      <c r="AM31" s="182"/>
      <c r="AN31" s="182"/>
      <c r="AO31" s="182"/>
      <c r="AP31" s="182"/>
      <c r="AQ31" s="182"/>
      <c r="AR31" s="182"/>
      <c r="AS31" s="182"/>
      <c r="AT31" s="182"/>
      <c r="AU31" s="182"/>
      <c r="AV31" s="182"/>
      <c r="AW31" s="182"/>
    </row>
    <row r="32" spans="1:50">
      <c r="A32" s="182"/>
      <c r="B32" s="182"/>
      <c r="C32" s="182"/>
      <c r="D32" s="182"/>
      <c r="E32" s="182"/>
      <c r="F32" s="182"/>
      <c r="G32" s="182"/>
      <c r="H32" s="182"/>
      <c r="I32" s="182"/>
      <c r="J32" s="182"/>
      <c r="K32" s="182"/>
      <c r="L32" s="182"/>
      <c r="M32" s="182"/>
      <c r="N32" s="182"/>
      <c r="O32" s="182"/>
      <c r="P32" s="182"/>
      <c r="Q32" s="182"/>
      <c r="R32" s="182"/>
      <c r="S32" s="182"/>
      <c r="T32" s="182"/>
      <c r="AI32" s="182"/>
      <c r="AJ32" s="182"/>
      <c r="AK32" s="182"/>
      <c r="AL32" s="182"/>
      <c r="AM32" s="182"/>
      <c r="AN32" s="182"/>
      <c r="AO32" s="182"/>
      <c r="AP32" s="182"/>
      <c r="AQ32" s="182"/>
      <c r="AR32" s="182"/>
      <c r="AS32" s="182"/>
      <c r="AT32" s="182"/>
      <c r="AU32" s="182"/>
      <c r="AV32" s="182"/>
      <c r="AW32" s="182"/>
    </row>
    <row r="33" spans="1:49">
      <c r="A33" s="182"/>
      <c r="B33" s="182"/>
      <c r="C33" s="182"/>
      <c r="D33" s="182"/>
      <c r="E33" s="182"/>
      <c r="F33" s="182"/>
      <c r="G33" s="182"/>
      <c r="H33" s="182"/>
      <c r="I33" s="182"/>
      <c r="J33" s="182"/>
      <c r="K33" s="182"/>
      <c r="L33" s="182"/>
      <c r="M33" s="182"/>
      <c r="N33" s="182"/>
      <c r="O33" s="182"/>
      <c r="P33" s="182"/>
      <c r="Q33" s="182"/>
      <c r="R33" s="182"/>
      <c r="S33" s="182"/>
      <c r="T33" s="182"/>
      <c r="AI33" s="182"/>
      <c r="AJ33" s="182"/>
      <c r="AK33" s="182"/>
      <c r="AL33" s="182"/>
      <c r="AM33" s="182"/>
      <c r="AN33" s="182"/>
      <c r="AO33" s="182"/>
      <c r="AP33" s="182"/>
      <c r="AQ33" s="182"/>
      <c r="AR33" s="182"/>
      <c r="AS33" s="182"/>
      <c r="AT33" s="182"/>
      <c r="AU33" s="182"/>
      <c r="AV33" s="182"/>
      <c r="AW33" s="182"/>
    </row>
    <row r="34" spans="1:49">
      <c r="A34" s="182"/>
      <c r="B34" s="182"/>
      <c r="C34" s="182"/>
      <c r="D34" s="182"/>
      <c r="E34" s="182"/>
      <c r="F34" s="182"/>
      <c r="G34" s="182"/>
      <c r="H34" s="182"/>
      <c r="I34" s="182"/>
      <c r="J34" s="182"/>
      <c r="K34" s="182"/>
      <c r="L34" s="182"/>
      <c r="M34" s="182"/>
      <c r="N34" s="182"/>
      <c r="O34" s="182"/>
      <c r="P34" s="182"/>
      <c r="Q34" s="182"/>
      <c r="R34" s="182"/>
      <c r="S34" s="182"/>
      <c r="T34" s="182"/>
      <c r="AI34" s="182"/>
      <c r="AJ34" s="182"/>
      <c r="AK34" s="182"/>
      <c r="AL34" s="182"/>
      <c r="AM34" s="182"/>
      <c r="AN34" s="182"/>
      <c r="AO34" s="182"/>
      <c r="AP34" s="182"/>
      <c r="AQ34" s="182"/>
      <c r="AR34" s="182"/>
      <c r="AS34" s="182"/>
      <c r="AT34" s="182"/>
      <c r="AU34" s="182"/>
      <c r="AV34" s="182"/>
      <c r="AW34" s="182"/>
    </row>
    <row r="35" spans="1:49">
      <c r="A35" s="182"/>
      <c r="B35" s="182"/>
      <c r="C35" s="182"/>
      <c r="D35" s="182"/>
      <c r="E35" s="182"/>
      <c r="F35" s="182"/>
      <c r="G35" s="182"/>
      <c r="H35" s="182"/>
      <c r="I35" s="182"/>
      <c r="J35" s="182"/>
      <c r="K35" s="182"/>
      <c r="L35" s="182"/>
      <c r="M35" s="182"/>
      <c r="N35" s="182"/>
      <c r="O35" s="182"/>
      <c r="P35" s="182"/>
      <c r="Q35" s="182"/>
      <c r="R35" s="182"/>
      <c r="S35" s="182"/>
      <c r="T35" s="182"/>
      <c r="AI35" s="182"/>
      <c r="AJ35" s="182"/>
      <c r="AK35" s="182"/>
      <c r="AL35" s="182"/>
      <c r="AM35" s="182"/>
      <c r="AN35" s="182"/>
      <c r="AO35" s="182"/>
      <c r="AP35" s="182"/>
      <c r="AQ35" s="182"/>
      <c r="AR35" s="182"/>
      <c r="AS35" s="182"/>
      <c r="AT35" s="182"/>
      <c r="AU35" s="182"/>
      <c r="AV35" s="182"/>
      <c r="AW35" s="182"/>
    </row>
    <row r="36" spans="1:49">
      <c r="A36" s="182"/>
      <c r="B36" s="182"/>
      <c r="C36" s="182"/>
      <c r="D36" s="182"/>
      <c r="E36" s="182"/>
      <c r="F36" s="182"/>
      <c r="G36" s="182"/>
      <c r="H36" s="182"/>
      <c r="I36" s="182"/>
      <c r="J36" s="182"/>
      <c r="K36" s="182"/>
      <c r="L36" s="182"/>
      <c r="M36" s="182"/>
      <c r="N36" s="182"/>
      <c r="O36" s="182"/>
      <c r="P36" s="182"/>
      <c r="Q36" s="182"/>
      <c r="R36" s="182"/>
      <c r="S36" s="182"/>
      <c r="T36" s="182"/>
      <c r="AI36" s="182"/>
      <c r="AJ36" s="182"/>
      <c r="AK36" s="182"/>
      <c r="AL36" s="182"/>
      <c r="AM36" s="182"/>
      <c r="AN36" s="182"/>
      <c r="AO36" s="182"/>
      <c r="AP36" s="182"/>
      <c r="AQ36" s="182"/>
      <c r="AR36" s="182"/>
      <c r="AS36" s="182"/>
      <c r="AT36" s="182"/>
      <c r="AU36" s="182"/>
      <c r="AV36" s="182"/>
      <c r="AW36" s="182"/>
    </row>
    <row r="37" spans="1:49">
      <c r="A37" s="182"/>
      <c r="B37" s="182"/>
      <c r="C37" s="182"/>
      <c r="D37" s="182"/>
      <c r="E37" s="182"/>
      <c r="F37" s="182"/>
      <c r="G37" s="182"/>
      <c r="H37" s="182"/>
      <c r="I37" s="182"/>
      <c r="J37" s="182"/>
      <c r="K37" s="182"/>
      <c r="L37" s="182"/>
      <c r="M37" s="182"/>
      <c r="N37" s="182"/>
      <c r="O37" s="182"/>
      <c r="P37" s="182"/>
      <c r="Q37" s="182"/>
      <c r="R37" s="182"/>
      <c r="S37" s="182"/>
      <c r="T37" s="182"/>
      <c r="AI37" s="182"/>
      <c r="AJ37" s="182"/>
      <c r="AK37" s="182"/>
      <c r="AL37" s="182"/>
      <c r="AM37" s="182"/>
      <c r="AN37" s="182"/>
      <c r="AO37" s="182"/>
      <c r="AP37" s="182"/>
      <c r="AQ37" s="182"/>
      <c r="AR37" s="182"/>
      <c r="AS37" s="182"/>
      <c r="AT37" s="182"/>
      <c r="AU37" s="182"/>
      <c r="AV37" s="182"/>
      <c r="AW37" s="182"/>
    </row>
    <row r="38" spans="1:49">
      <c r="A38" s="182"/>
      <c r="B38" s="182"/>
      <c r="C38" s="182"/>
      <c r="D38" s="182"/>
      <c r="E38" s="182"/>
      <c r="F38" s="182"/>
      <c r="G38" s="182"/>
      <c r="H38" s="182"/>
      <c r="I38" s="182"/>
      <c r="J38" s="182"/>
      <c r="K38" s="182"/>
      <c r="L38" s="182"/>
      <c r="M38" s="182"/>
      <c r="N38" s="182"/>
      <c r="O38" s="182"/>
      <c r="P38" s="182"/>
      <c r="Q38" s="182"/>
      <c r="R38" s="182"/>
      <c r="S38" s="182"/>
      <c r="T38" s="182"/>
      <c r="AI38" s="182"/>
      <c r="AJ38" s="182"/>
      <c r="AK38" s="182"/>
      <c r="AL38" s="182"/>
      <c r="AM38" s="182"/>
      <c r="AN38" s="182"/>
      <c r="AO38" s="182"/>
      <c r="AP38" s="182"/>
      <c r="AQ38" s="182"/>
      <c r="AR38" s="182"/>
      <c r="AS38" s="182"/>
      <c r="AT38" s="182"/>
      <c r="AU38" s="182"/>
      <c r="AV38" s="182"/>
      <c r="AW38" s="182"/>
    </row>
    <row r="39" spans="1:49">
      <c r="A39" s="182"/>
      <c r="B39" s="182"/>
      <c r="C39" s="182"/>
      <c r="D39" s="182"/>
      <c r="E39" s="182"/>
      <c r="F39" s="182"/>
      <c r="G39" s="182"/>
      <c r="H39" s="182"/>
      <c r="I39" s="182"/>
      <c r="J39" s="182"/>
      <c r="K39" s="182"/>
      <c r="L39" s="182"/>
      <c r="M39" s="182"/>
      <c r="N39" s="182"/>
      <c r="O39" s="182"/>
      <c r="P39" s="182"/>
      <c r="Q39" s="182"/>
      <c r="R39" s="182"/>
      <c r="S39" s="182"/>
      <c r="T39" s="182"/>
      <c r="AI39" s="182"/>
      <c r="AJ39" s="182"/>
      <c r="AK39" s="182"/>
      <c r="AL39" s="182"/>
      <c r="AM39" s="182"/>
      <c r="AN39" s="182"/>
      <c r="AO39" s="182"/>
      <c r="AP39" s="182"/>
      <c r="AQ39" s="182"/>
      <c r="AR39" s="182"/>
      <c r="AS39" s="182"/>
      <c r="AT39" s="182"/>
      <c r="AU39" s="182"/>
      <c r="AV39" s="182"/>
      <c r="AW39" s="182"/>
    </row>
    <row r="40" spans="1:49">
      <c r="A40" s="182"/>
      <c r="B40" s="182"/>
      <c r="C40" s="182"/>
      <c r="D40" s="182"/>
      <c r="E40" s="182"/>
      <c r="F40" s="182"/>
      <c r="G40" s="182"/>
      <c r="H40" s="182"/>
      <c r="I40" s="182"/>
      <c r="K40" s="182"/>
      <c r="L40" s="182"/>
      <c r="M40" s="182"/>
      <c r="N40" s="182"/>
      <c r="O40" s="182"/>
      <c r="P40" s="182"/>
      <c r="Q40" s="182"/>
      <c r="R40" s="182"/>
      <c r="S40" s="182"/>
      <c r="T40" s="182"/>
      <c r="AI40" s="182"/>
      <c r="AJ40" s="182"/>
      <c r="AK40" s="182"/>
      <c r="AL40" s="182"/>
      <c r="AM40" s="182"/>
      <c r="AN40" s="182"/>
      <c r="AO40" s="182"/>
      <c r="AP40" s="182"/>
      <c r="AQ40" s="182"/>
      <c r="AR40" s="182"/>
      <c r="AS40" s="182"/>
      <c r="AT40" s="182"/>
      <c r="AU40" s="182"/>
      <c r="AV40" s="182"/>
      <c r="AW40" s="182"/>
    </row>
    <row r="41" spans="1:49" ht="30">
      <c r="A41" s="182"/>
      <c r="B41" s="2019" t="s">
        <v>234</v>
      </c>
      <c r="C41" s="2019"/>
      <c r="D41" s="2019"/>
      <c r="E41" s="2019"/>
      <c r="F41" s="2019"/>
      <c r="G41" s="359"/>
      <c r="H41" s="359"/>
      <c r="I41" s="359"/>
      <c r="J41" s="359"/>
      <c r="K41" s="656" t="s">
        <v>235</v>
      </c>
      <c r="L41" s="360"/>
      <c r="M41" s="361"/>
      <c r="N41" s="361"/>
      <c r="O41" s="361"/>
      <c r="P41" s="361"/>
      <c r="Q41" s="182"/>
      <c r="R41" s="182"/>
      <c r="S41" s="182"/>
      <c r="T41" s="182"/>
      <c r="AI41" s="182"/>
      <c r="AJ41" s="182"/>
      <c r="AK41" s="182"/>
      <c r="AL41" s="182"/>
      <c r="AM41" s="182"/>
      <c r="AN41" s="182"/>
      <c r="AO41" s="182"/>
      <c r="AP41" s="182"/>
      <c r="AQ41" s="182"/>
      <c r="AR41" s="182"/>
      <c r="AS41" s="182"/>
      <c r="AT41" s="182"/>
      <c r="AU41" s="182"/>
      <c r="AV41" s="182"/>
      <c r="AW41" s="182"/>
    </row>
    <row r="42" spans="1:49" ht="36">
      <c r="B42" s="657"/>
      <c r="C42" s="657"/>
      <c r="D42" s="657"/>
      <c r="E42" s="657"/>
      <c r="F42" s="359"/>
      <c r="G42" s="359"/>
      <c r="H42" s="359"/>
      <c r="I42" s="359"/>
      <c r="J42" s="359"/>
      <c r="K42" s="359"/>
      <c r="L42" s="359"/>
      <c r="M42" s="359"/>
      <c r="N42" s="359"/>
      <c r="O42" s="359"/>
      <c r="P42" s="359"/>
      <c r="AI42" s="182"/>
      <c r="AJ42" s="182"/>
      <c r="AK42" s="182"/>
      <c r="AL42" s="182"/>
      <c r="AM42" s="182"/>
      <c r="AN42" s="182"/>
      <c r="AO42" s="182"/>
      <c r="AP42" s="182"/>
      <c r="AQ42" s="182"/>
      <c r="AR42" s="182"/>
      <c r="AS42" s="182"/>
      <c r="AT42" s="182"/>
      <c r="AU42" s="182"/>
      <c r="AV42" s="182"/>
      <c r="AW42" s="182"/>
    </row>
    <row r="43" spans="1:49" ht="59.25" customHeight="1">
      <c r="A43" s="182"/>
      <c r="B43" s="658"/>
      <c r="C43" s="659" t="s">
        <v>236</v>
      </c>
      <c r="D43" s="659" t="s">
        <v>237</v>
      </c>
      <c r="E43" s="660" t="s">
        <v>238</v>
      </c>
      <c r="F43" s="660" t="s">
        <v>239</v>
      </c>
      <c r="G43" s="182"/>
      <c r="H43" s="365"/>
      <c r="I43" s="359"/>
      <c r="J43" s="359"/>
      <c r="K43" s="661"/>
      <c r="L43" s="661"/>
      <c r="M43" s="659" t="s">
        <v>240</v>
      </c>
      <c r="N43" s="659" t="s">
        <v>241</v>
      </c>
      <c r="O43" s="662"/>
      <c r="P43" s="182"/>
      <c r="Q43" s="182"/>
      <c r="R43" s="182"/>
      <c r="S43" s="182"/>
      <c r="T43" s="182"/>
      <c r="AI43" s="182"/>
      <c r="AJ43" s="182"/>
      <c r="AK43" s="182"/>
      <c r="AL43" s="182"/>
      <c r="AM43" s="182"/>
      <c r="AN43" s="182"/>
      <c r="AO43" s="182"/>
      <c r="AP43" s="182"/>
      <c r="AQ43" s="182"/>
      <c r="AR43" s="182"/>
      <c r="AS43" s="182"/>
      <c r="AT43" s="182"/>
      <c r="AU43" s="182"/>
      <c r="AV43" s="182"/>
      <c r="AW43" s="182"/>
    </row>
    <row r="44" spans="1:49" ht="146.25" customHeight="1">
      <c r="A44" s="182"/>
      <c r="B44" s="663" t="s">
        <v>242</v>
      </c>
      <c r="C44" s="664" t="s">
        <v>243</v>
      </c>
      <c r="D44" s="665">
        <v>0.2</v>
      </c>
      <c r="E44" s="666">
        <v>0</v>
      </c>
      <c r="F44" s="666">
        <v>2</v>
      </c>
      <c r="G44" s="182"/>
      <c r="H44" s="365"/>
      <c r="I44" s="359"/>
      <c r="J44" s="359"/>
      <c r="K44" s="663" t="s">
        <v>244</v>
      </c>
      <c r="L44" s="667">
        <v>0.2</v>
      </c>
      <c r="M44" s="664" t="s">
        <v>245</v>
      </c>
      <c r="N44" s="668" t="s">
        <v>246</v>
      </c>
      <c r="O44" s="669"/>
      <c r="P44" s="182"/>
      <c r="Q44" s="182"/>
      <c r="R44" s="182"/>
      <c r="S44" s="182"/>
      <c r="T44" s="182"/>
      <c r="AI44" s="182"/>
      <c r="AJ44" s="182"/>
      <c r="AK44" s="182"/>
      <c r="AL44" s="182"/>
      <c r="AM44" s="182"/>
      <c r="AN44" s="182"/>
      <c r="AO44" s="182"/>
      <c r="AP44" s="182"/>
      <c r="AQ44" s="182"/>
      <c r="AR44" s="182"/>
      <c r="AS44" s="182"/>
      <c r="AT44" s="182"/>
      <c r="AU44" s="182"/>
      <c r="AV44" s="182"/>
      <c r="AW44" s="182"/>
    </row>
    <row r="45" spans="1:49" ht="151.5" customHeight="1">
      <c r="A45" s="182"/>
      <c r="B45" s="670" t="s">
        <v>247</v>
      </c>
      <c r="C45" s="664" t="s">
        <v>158</v>
      </c>
      <c r="D45" s="665">
        <v>0.4</v>
      </c>
      <c r="E45" s="666">
        <v>3</v>
      </c>
      <c r="F45" s="666">
        <v>24</v>
      </c>
      <c r="G45" s="182"/>
      <c r="H45" s="365"/>
      <c r="I45" s="359"/>
      <c r="J45" s="359"/>
      <c r="K45" s="670" t="s">
        <v>162</v>
      </c>
      <c r="L45" s="671">
        <v>0.4</v>
      </c>
      <c r="M45" s="672" t="s">
        <v>248</v>
      </c>
      <c r="N45" s="673" t="s">
        <v>161</v>
      </c>
      <c r="O45" s="674"/>
      <c r="P45" s="182"/>
      <c r="Q45" s="182"/>
      <c r="R45" s="182"/>
      <c r="S45" s="182"/>
      <c r="T45" s="182"/>
      <c r="AI45" s="182"/>
      <c r="AJ45" s="182"/>
      <c r="AK45" s="182"/>
      <c r="AL45" s="182"/>
      <c r="AM45" s="182"/>
      <c r="AN45" s="182"/>
      <c r="AO45" s="182"/>
      <c r="AP45" s="182"/>
      <c r="AQ45" s="182"/>
      <c r="AR45" s="182"/>
      <c r="AS45" s="182"/>
      <c r="AT45" s="182"/>
      <c r="AU45" s="182"/>
      <c r="AV45" s="182"/>
      <c r="AW45" s="182"/>
    </row>
    <row r="46" spans="1:49" ht="117" customHeight="1">
      <c r="A46" s="182"/>
      <c r="B46" s="675" t="s">
        <v>249</v>
      </c>
      <c r="C46" s="664" t="s">
        <v>250</v>
      </c>
      <c r="D46" s="665">
        <v>0.6</v>
      </c>
      <c r="E46" s="666">
        <v>25</v>
      </c>
      <c r="F46" s="666">
        <v>500</v>
      </c>
      <c r="G46" s="182"/>
      <c r="H46" s="365"/>
      <c r="I46" s="359"/>
      <c r="J46" s="359"/>
      <c r="K46" s="675" t="s">
        <v>251</v>
      </c>
      <c r="L46" s="676">
        <v>0.6</v>
      </c>
      <c r="M46" s="664" t="s">
        <v>252</v>
      </c>
      <c r="N46" s="677" t="s">
        <v>203</v>
      </c>
      <c r="O46" s="669"/>
      <c r="P46" s="182"/>
      <c r="Q46" s="182"/>
      <c r="R46" s="182"/>
      <c r="S46" s="182"/>
      <c r="T46" s="182"/>
      <c r="AI46" s="182"/>
      <c r="AJ46" s="182"/>
      <c r="AK46" s="182"/>
      <c r="AL46" s="182"/>
      <c r="AM46" s="182"/>
      <c r="AN46" s="182"/>
      <c r="AO46" s="182"/>
      <c r="AP46" s="182"/>
      <c r="AQ46" s="182"/>
      <c r="AR46" s="182"/>
      <c r="AS46" s="182"/>
      <c r="AT46" s="182"/>
      <c r="AU46" s="182"/>
      <c r="AV46" s="182"/>
      <c r="AW46" s="182"/>
    </row>
    <row r="47" spans="1:49" ht="178.5" customHeight="1">
      <c r="A47" s="182"/>
      <c r="B47" s="678" t="s">
        <v>253</v>
      </c>
      <c r="C47" s="664" t="s">
        <v>201</v>
      </c>
      <c r="D47" s="665">
        <v>0.8</v>
      </c>
      <c r="E47" s="666">
        <v>501</v>
      </c>
      <c r="F47" s="666">
        <v>5000</v>
      </c>
      <c r="G47" s="182"/>
      <c r="H47" s="365"/>
      <c r="I47" s="359"/>
      <c r="J47" s="359"/>
      <c r="K47" s="678" t="s">
        <v>254</v>
      </c>
      <c r="L47" s="679">
        <v>0.8</v>
      </c>
      <c r="M47" s="664" t="s">
        <v>255</v>
      </c>
      <c r="N47" s="673" t="s">
        <v>256</v>
      </c>
      <c r="O47" s="669"/>
      <c r="P47" s="182"/>
      <c r="Q47" s="182"/>
      <c r="R47" s="182"/>
      <c r="S47" s="182"/>
      <c r="T47" s="182"/>
    </row>
    <row r="48" spans="1:49" ht="136.5" customHeight="1">
      <c r="A48" s="182"/>
      <c r="B48" s="680" t="s">
        <v>257</v>
      </c>
      <c r="C48" s="664" t="s">
        <v>258</v>
      </c>
      <c r="D48" s="665">
        <v>1</v>
      </c>
      <c r="E48" s="666">
        <v>5001</v>
      </c>
      <c r="F48" s="666"/>
      <c r="G48" s="182"/>
      <c r="H48" s="365"/>
      <c r="I48" s="359"/>
      <c r="J48" s="359"/>
      <c r="K48" s="680" t="s">
        <v>259</v>
      </c>
      <c r="L48" s="681">
        <v>1</v>
      </c>
      <c r="M48" s="664" t="s">
        <v>260</v>
      </c>
      <c r="N48" s="677" t="s">
        <v>261</v>
      </c>
      <c r="O48" s="669"/>
      <c r="P48" s="182"/>
      <c r="Q48" s="182"/>
      <c r="R48" s="182"/>
      <c r="S48" s="182"/>
      <c r="T48" s="182"/>
    </row>
    <row r="49" spans="1:20" ht="36.75" thickBot="1">
      <c r="A49" s="182"/>
      <c r="B49" s="359"/>
      <c r="C49" s="359"/>
      <c r="D49" s="359"/>
      <c r="E49" s="359"/>
      <c r="F49" s="359"/>
      <c r="G49" s="359"/>
      <c r="H49" s="359"/>
      <c r="I49" s="359"/>
      <c r="J49" s="359"/>
      <c r="K49" s="682"/>
      <c r="L49" s="682"/>
      <c r="M49" s="683" t="s">
        <v>160</v>
      </c>
      <c r="N49" s="684" t="s">
        <v>160</v>
      </c>
      <c r="O49" s="685"/>
      <c r="P49" s="394"/>
      <c r="Q49" s="182"/>
      <c r="R49" s="182"/>
      <c r="S49" s="182"/>
      <c r="T49" s="182"/>
    </row>
    <row r="50" spans="1:20" ht="35.25">
      <c r="A50" s="182"/>
      <c r="B50" s="395"/>
      <c r="C50" s="359"/>
      <c r="D50" s="359"/>
      <c r="E50" s="359"/>
      <c r="F50" s="359"/>
      <c r="G50" s="359"/>
      <c r="H50" s="359"/>
      <c r="I50" s="359"/>
      <c r="J50" s="359"/>
      <c r="K50" s="686"/>
      <c r="L50" s="686"/>
      <c r="M50" s="686"/>
      <c r="N50" s="686"/>
      <c r="O50" s="686"/>
      <c r="P50" s="396"/>
      <c r="Q50" s="182"/>
      <c r="R50" s="182"/>
      <c r="S50" s="182"/>
      <c r="T50" s="182"/>
    </row>
    <row r="51" spans="1:20" ht="34.5">
      <c r="A51" s="182"/>
      <c r="B51" s="182"/>
      <c r="C51" s="182"/>
      <c r="D51" s="182"/>
      <c r="E51" s="182"/>
      <c r="F51" s="182"/>
      <c r="G51" s="182"/>
      <c r="H51" s="182"/>
      <c r="I51" s="182"/>
      <c r="J51" s="182"/>
      <c r="K51" s="634"/>
      <c r="L51" s="634"/>
      <c r="M51" s="634"/>
      <c r="N51" s="634"/>
      <c r="O51" s="634"/>
      <c r="P51" s="182"/>
      <c r="Q51" s="182"/>
      <c r="R51" s="182"/>
      <c r="S51" s="182"/>
      <c r="T51" s="182"/>
    </row>
    <row r="52" spans="1:20" ht="32.25" customHeight="1">
      <c r="A52" s="182"/>
      <c r="B52" s="182"/>
      <c r="C52" s="182"/>
      <c r="D52" s="182"/>
      <c r="E52" s="182"/>
      <c r="F52" s="182"/>
      <c r="G52" s="182"/>
      <c r="H52" s="182"/>
      <c r="I52" s="182"/>
      <c r="J52" s="182"/>
      <c r="K52" s="634"/>
      <c r="L52" s="634"/>
      <c r="M52" s="634"/>
      <c r="N52" s="634"/>
      <c r="O52" s="634"/>
      <c r="P52" s="182"/>
      <c r="Q52" s="182"/>
      <c r="R52" s="182"/>
      <c r="S52" s="182"/>
      <c r="T52" s="182"/>
    </row>
    <row r="53" spans="1:20" ht="35.25" thickBot="1">
      <c r="A53" s="182"/>
      <c r="B53" s="182"/>
      <c r="C53" s="182"/>
      <c r="D53" s="182"/>
      <c r="E53" s="182"/>
      <c r="F53" s="182"/>
      <c r="G53" s="182"/>
      <c r="H53" s="182"/>
      <c r="I53" s="182"/>
      <c r="J53" s="182"/>
      <c r="K53" s="634"/>
      <c r="L53" s="634"/>
      <c r="M53" s="634"/>
      <c r="N53" s="634"/>
      <c r="O53" s="634"/>
      <c r="P53" s="182"/>
      <c r="Q53" s="182"/>
      <c r="R53" s="182"/>
      <c r="S53" s="182"/>
      <c r="T53" s="182"/>
    </row>
    <row r="54" spans="1:20" ht="35.1" customHeight="1">
      <c r="A54" s="542"/>
      <c r="B54" s="687"/>
      <c r="C54" s="687"/>
      <c r="D54" s="688"/>
      <c r="E54" s="2020" t="s">
        <v>262</v>
      </c>
      <c r="F54" s="2020"/>
      <c r="G54" s="2020"/>
      <c r="H54" s="2020"/>
      <c r="I54" s="2021"/>
      <c r="J54" s="182"/>
      <c r="K54" s="634"/>
      <c r="L54" s="634"/>
      <c r="M54" s="634"/>
      <c r="N54" s="634"/>
      <c r="O54" s="634"/>
      <c r="P54" s="182"/>
      <c r="Q54" s="182"/>
      <c r="R54" s="182"/>
      <c r="S54" s="182"/>
      <c r="T54" s="182"/>
    </row>
    <row r="55" spans="1:20" ht="35.1" customHeight="1">
      <c r="A55" s="542"/>
      <c r="B55" s="689"/>
      <c r="C55" s="689"/>
      <c r="D55" s="690"/>
      <c r="E55" s="691">
        <v>0.2</v>
      </c>
      <c r="F55" s="691">
        <v>0.4</v>
      </c>
      <c r="G55" s="691">
        <v>0.6</v>
      </c>
      <c r="H55" s="691">
        <v>0.8</v>
      </c>
      <c r="I55" s="692">
        <v>1</v>
      </c>
      <c r="J55" s="182"/>
      <c r="K55" s="182"/>
      <c r="L55" s="182"/>
      <c r="M55" s="182"/>
      <c r="N55" s="182"/>
      <c r="O55" s="182"/>
      <c r="P55" s="182"/>
      <c r="Q55" s="182"/>
    </row>
    <row r="56" spans="1:20" ht="35.1" customHeight="1">
      <c r="A56" s="542"/>
      <c r="B56" s="689"/>
      <c r="C56" s="689"/>
      <c r="D56" s="693"/>
      <c r="E56" s="694" t="s">
        <v>263</v>
      </c>
      <c r="F56" s="695" t="s">
        <v>162</v>
      </c>
      <c r="G56" s="694" t="s">
        <v>204</v>
      </c>
      <c r="H56" s="694" t="s">
        <v>264</v>
      </c>
      <c r="I56" s="696" t="s">
        <v>259</v>
      </c>
      <c r="J56" s="182"/>
      <c r="K56" s="182"/>
      <c r="L56" s="182"/>
      <c r="M56" s="182"/>
      <c r="N56" s="182"/>
      <c r="O56" s="182"/>
      <c r="P56" s="182"/>
      <c r="Q56" s="182"/>
    </row>
    <row r="57" spans="1:20" ht="35.1" customHeight="1">
      <c r="A57" s="542"/>
      <c r="B57" s="2022" t="s">
        <v>237</v>
      </c>
      <c r="C57" s="697">
        <v>1</v>
      </c>
      <c r="D57" s="694" t="s">
        <v>257</v>
      </c>
      <c r="E57" s="698" t="s">
        <v>265</v>
      </c>
      <c r="F57" s="698" t="s">
        <v>265</v>
      </c>
      <c r="G57" s="698" t="s">
        <v>265</v>
      </c>
      <c r="H57" s="698" t="s">
        <v>265</v>
      </c>
      <c r="I57" s="699" t="s">
        <v>266</v>
      </c>
      <c r="J57" s="182"/>
      <c r="K57" s="182"/>
      <c r="L57" s="182"/>
      <c r="M57" s="182"/>
      <c r="N57" s="182"/>
      <c r="O57" s="182"/>
      <c r="P57" s="182"/>
      <c r="Q57" s="182"/>
    </row>
    <row r="58" spans="1:20" ht="35.1" customHeight="1">
      <c r="A58" s="542"/>
      <c r="B58" s="2022"/>
      <c r="C58" s="697">
        <v>0.8</v>
      </c>
      <c r="D58" s="694" t="s">
        <v>253</v>
      </c>
      <c r="E58" s="700" t="s">
        <v>204</v>
      </c>
      <c r="F58" s="700" t="s">
        <v>204</v>
      </c>
      <c r="G58" s="698" t="s">
        <v>265</v>
      </c>
      <c r="H58" s="698" t="s">
        <v>265</v>
      </c>
      <c r="I58" s="699" t="s">
        <v>266</v>
      </c>
      <c r="J58" s="182"/>
      <c r="K58" s="182"/>
      <c r="L58" s="182"/>
      <c r="M58" s="182"/>
      <c r="N58" s="182"/>
      <c r="O58" s="182"/>
      <c r="P58" s="182"/>
      <c r="Q58" s="182"/>
    </row>
    <row r="59" spans="1:20" ht="35.1" customHeight="1">
      <c r="A59" s="542"/>
      <c r="B59" s="2022"/>
      <c r="C59" s="697">
        <v>0.6</v>
      </c>
      <c r="D59" s="694" t="s">
        <v>249</v>
      </c>
      <c r="E59" s="700" t="s">
        <v>204</v>
      </c>
      <c r="F59" s="700" t="s">
        <v>204</v>
      </c>
      <c r="G59" s="700" t="s">
        <v>204</v>
      </c>
      <c r="H59" s="698" t="s">
        <v>265</v>
      </c>
      <c r="I59" s="699" t="s">
        <v>266</v>
      </c>
      <c r="J59" s="182"/>
      <c r="K59" s="182"/>
      <c r="L59" s="182"/>
      <c r="M59" s="182"/>
      <c r="N59" s="182"/>
      <c r="O59" s="182"/>
      <c r="P59" s="182"/>
      <c r="Q59" s="182"/>
    </row>
    <row r="60" spans="1:20" ht="35.1" customHeight="1">
      <c r="A60" s="542"/>
      <c r="B60" s="2022"/>
      <c r="C60" s="697">
        <v>0.4</v>
      </c>
      <c r="D60" s="695" t="s">
        <v>247</v>
      </c>
      <c r="E60" s="701" t="s">
        <v>177</v>
      </c>
      <c r="F60" s="700" t="s">
        <v>204</v>
      </c>
      <c r="G60" s="700" t="s">
        <v>204</v>
      </c>
      <c r="H60" s="698" t="s">
        <v>265</v>
      </c>
      <c r="I60" s="699" t="s">
        <v>266</v>
      </c>
      <c r="J60" s="182"/>
      <c r="K60" s="182"/>
      <c r="L60" s="182"/>
      <c r="M60" s="182"/>
      <c r="N60" s="182"/>
      <c r="O60" s="182"/>
      <c r="P60" s="182"/>
      <c r="Q60" s="182"/>
    </row>
    <row r="61" spans="1:20" ht="35.1" customHeight="1" thickBot="1">
      <c r="A61" s="542"/>
      <c r="B61" s="2023"/>
      <c r="C61" s="702">
        <v>0.2</v>
      </c>
      <c r="D61" s="703" t="s">
        <v>242</v>
      </c>
      <c r="E61" s="704" t="s">
        <v>177</v>
      </c>
      <c r="F61" s="704" t="s">
        <v>177</v>
      </c>
      <c r="G61" s="705" t="s">
        <v>204</v>
      </c>
      <c r="H61" s="706" t="s">
        <v>265</v>
      </c>
      <c r="I61" s="707" t="s">
        <v>266</v>
      </c>
      <c r="J61" s="182"/>
      <c r="K61" s="182"/>
      <c r="L61" s="182"/>
      <c r="M61" s="182"/>
      <c r="N61" s="182"/>
      <c r="O61" s="182"/>
      <c r="P61" s="182"/>
      <c r="Q61" s="182"/>
    </row>
    <row r="62" spans="1:20" ht="35.1" customHeight="1">
      <c r="A62" s="542"/>
      <c r="B62" s="542"/>
      <c r="C62" s="542"/>
      <c r="D62" s="542"/>
      <c r="E62" s="542"/>
      <c r="F62" s="542"/>
      <c r="G62" s="542"/>
      <c r="H62" s="542"/>
      <c r="I62" s="542"/>
      <c r="J62" s="182"/>
      <c r="K62" s="182"/>
      <c r="L62" s="182"/>
      <c r="M62" s="182"/>
      <c r="N62" s="182"/>
      <c r="O62" s="182"/>
      <c r="P62" s="182"/>
      <c r="Q62" s="182"/>
    </row>
    <row r="63" spans="1:20" ht="27">
      <c r="A63" s="542"/>
      <c r="B63" s="542"/>
      <c r="C63" s="542"/>
      <c r="D63" s="542"/>
      <c r="E63" s="542"/>
      <c r="F63" s="542"/>
      <c r="G63" s="542"/>
      <c r="H63" s="542"/>
      <c r="I63" s="542"/>
      <c r="J63" s="182"/>
      <c r="K63" s="182"/>
      <c r="L63" s="182"/>
      <c r="M63" s="182"/>
      <c r="N63" s="182"/>
      <c r="O63" s="182"/>
      <c r="P63" s="182"/>
      <c r="Q63" s="182"/>
    </row>
    <row r="64" spans="1:20" ht="27">
      <c r="A64" s="708"/>
      <c r="B64" s="542"/>
      <c r="C64" s="542"/>
      <c r="D64" s="542"/>
      <c r="E64" s="542"/>
      <c r="F64" s="542"/>
      <c r="G64" s="542"/>
      <c r="H64" s="542"/>
      <c r="I64" s="542"/>
      <c r="J64" s="182"/>
      <c r="K64" s="182"/>
      <c r="L64" s="182"/>
      <c r="M64" s="182"/>
      <c r="N64" s="182"/>
      <c r="O64" s="182"/>
      <c r="P64" s="182"/>
      <c r="Q64" s="182"/>
    </row>
    <row r="65" spans="1:9" ht="27">
      <c r="A65" s="708"/>
      <c r="B65" s="708"/>
      <c r="C65" s="708"/>
      <c r="D65" s="708"/>
      <c r="E65" s="708"/>
      <c r="F65" s="708"/>
      <c r="G65" s="708"/>
      <c r="H65" s="708"/>
      <c r="I65" s="708"/>
    </row>
    <row r="66" spans="1:9" ht="27">
      <c r="A66" s="708"/>
      <c r="B66" s="708"/>
      <c r="C66" s="708"/>
      <c r="D66" s="708"/>
      <c r="E66" s="708"/>
      <c r="F66" s="708"/>
      <c r="G66" s="708"/>
      <c r="H66" s="708"/>
      <c r="I66" s="708"/>
    </row>
    <row r="67" spans="1:9" ht="27">
      <c r="A67" s="708"/>
      <c r="B67" s="708"/>
      <c r="C67" s="708"/>
      <c r="D67" s="708"/>
      <c r="E67" s="708"/>
      <c r="F67" s="708"/>
      <c r="G67" s="708"/>
      <c r="H67" s="708"/>
      <c r="I67" s="708"/>
    </row>
    <row r="68" spans="1:9" ht="27">
      <c r="A68" s="708"/>
      <c r="B68" s="708"/>
      <c r="C68" s="708"/>
      <c r="D68" s="708"/>
      <c r="E68" s="708"/>
      <c r="F68" s="708"/>
      <c r="G68" s="708"/>
      <c r="H68" s="708"/>
      <c r="I68" s="708"/>
    </row>
  </sheetData>
  <mergeCells count="114">
    <mergeCell ref="B10:D10"/>
    <mergeCell ref="B11:D11"/>
    <mergeCell ref="AT13:AT15"/>
    <mergeCell ref="AU13:AU15"/>
    <mergeCell ref="AV13:AV15"/>
    <mergeCell ref="AW13:AW15"/>
    <mergeCell ref="I14:L14"/>
    <mergeCell ref="M14:T14"/>
    <mergeCell ref="W14:W15"/>
    <mergeCell ref="X14:X15"/>
    <mergeCell ref="Y14:Y15"/>
    <mergeCell ref="Z14:Z15"/>
    <mergeCell ref="I13:T13"/>
    <mergeCell ref="U13:U15"/>
    <mergeCell ref="V13:V15"/>
    <mergeCell ref="W13:AJ13"/>
    <mergeCell ref="AK13:AR14"/>
    <mergeCell ref="AS13:AS15"/>
    <mergeCell ref="AA14:AA15"/>
    <mergeCell ref="AB14:AB15"/>
    <mergeCell ref="AC14:AC15"/>
    <mergeCell ref="AD14:AD15"/>
    <mergeCell ref="K16:K17"/>
    <mergeCell ref="L16:L17"/>
    <mergeCell ref="M16:M17"/>
    <mergeCell ref="N16:N17"/>
    <mergeCell ref="O16:O17"/>
    <mergeCell ref="P16:P17"/>
    <mergeCell ref="AE14:AE15"/>
    <mergeCell ref="AF14:AJ14"/>
    <mergeCell ref="B16:B23"/>
    <mergeCell ref="C16:C17"/>
    <mergeCell ref="D16:D17"/>
    <mergeCell ref="E16:E17"/>
    <mergeCell ref="F16:F17"/>
    <mergeCell ref="H16:H17"/>
    <mergeCell ref="I16:I17"/>
    <mergeCell ref="J16:J17"/>
    <mergeCell ref="B13:B15"/>
    <mergeCell ref="C13:C15"/>
    <mergeCell ref="D13:D15"/>
    <mergeCell ref="E13:G14"/>
    <mergeCell ref="H13:H15"/>
    <mergeCell ref="AT16:AT17"/>
    <mergeCell ref="AU16:AU17"/>
    <mergeCell ref="AV16:AV17"/>
    <mergeCell ref="AW16:AW17"/>
    <mergeCell ref="Q16:Q17"/>
    <mergeCell ref="R16:R17"/>
    <mergeCell ref="S16:S17"/>
    <mergeCell ref="T16:T17"/>
    <mergeCell ref="U16:U17"/>
    <mergeCell ref="W16:W17"/>
    <mergeCell ref="AW18:AW19"/>
    <mergeCell ref="C20:C21"/>
    <mergeCell ref="D20:D21"/>
    <mergeCell ref="E20:E21"/>
    <mergeCell ref="F20:F21"/>
    <mergeCell ref="G20:G21"/>
    <mergeCell ref="O18:O19"/>
    <mergeCell ref="P18:P19"/>
    <mergeCell ref="Q18:Q19"/>
    <mergeCell ref="R18:R19"/>
    <mergeCell ref="S18:S19"/>
    <mergeCell ref="T18:T19"/>
    <mergeCell ref="I18:I19"/>
    <mergeCell ref="J18:J19"/>
    <mergeCell ref="K18:K19"/>
    <mergeCell ref="L18:L19"/>
    <mergeCell ref="M18:M19"/>
    <mergeCell ref="N18:N19"/>
    <mergeCell ref="C18:C19"/>
    <mergeCell ref="D18:D19"/>
    <mergeCell ref="E18:E19"/>
    <mergeCell ref="F18:F19"/>
    <mergeCell ref="G18:G19"/>
    <mergeCell ref="H18:H19"/>
    <mergeCell ref="AW20:AW21"/>
    <mergeCell ref="N20:N21"/>
    <mergeCell ref="O20:O21"/>
    <mergeCell ref="P20:P21"/>
    <mergeCell ref="R20:R21"/>
    <mergeCell ref="S20:S21"/>
    <mergeCell ref="T20:T21"/>
    <mergeCell ref="H20:H21"/>
    <mergeCell ref="I20:I21"/>
    <mergeCell ref="J20:J21"/>
    <mergeCell ref="K20:K21"/>
    <mergeCell ref="L20:L21"/>
    <mergeCell ref="M20:M21"/>
    <mergeCell ref="D3:F4"/>
    <mergeCell ref="D5:F6"/>
    <mergeCell ref="C29:H29"/>
    <mergeCell ref="B41:F41"/>
    <mergeCell ref="E54:I54"/>
    <mergeCell ref="B57:B61"/>
    <mergeCell ref="B3:C6"/>
    <mergeCell ref="AS22:AV22"/>
    <mergeCell ref="AS23:AV23"/>
    <mergeCell ref="B26:H26"/>
    <mergeCell ref="U26:U27"/>
    <mergeCell ref="C27:H27"/>
    <mergeCell ref="C28:H28"/>
    <mergeCell ref="U20:U21"/>
    <mergeCell ref="W20:W21"/>
    <mergeCell ref="AC20:AC21"/>
    <mergeCell ref="AR20:AR21"/>
    <mergeCell ref="AS20:AV21"/>
    <mergeCell ref="U18:U19"/>
    <mergeCell ref="W18:W19"/>
    <mergeCell ref="AR18:AR19"/>
    <mergeCell ref="AS18:AV19"/>
    <mergeCell ref="AR16:AR17"/>
    <mergeCell ref="AS16:AS17"/>
  </mergeCells>
  <conditionalFormatting sqref="L16 L18 L20">
    <cfRule type="containsText" dxfId="214" priority="158" operator="containsText" text="MUY ALTA">
      <formula>NOT(ISERROR(SEARCH("MUY ALTA",L16)))</formula>
    </cfRule>
    <cfRule type="containsText" dxfId="213" priority="163" operator="containsText" text="MEDIA">
      <formula>NOT(ISERROR(SEARCH("MEDIA",L16)))</formula>
    </cfRule>
    <cfRule type="containsText" dxfId="212" priority="162" operator="containsText" text="MUY BAJA">
      <formula>NOT(ISERROR(SEARCH("MUY BAJA",L16)))</formula>
    </cfRule>
    <cfRule type="containsText" dxfId="211" priority="161" operator="containsText" text="BAJA">
      <formula>NOT(ISERROR(SEARCH("BAJA",L16)))</formula>
    </cfRule>
    <cfRule type="containsText" dxfId="210" priority="160" operator="containsText" text="ALTA">
      <formula>NOT(ISERROR(SEARCH("ALTA",L16)))</formula>
    </cfRule>
    <cfRule type="containsText" dxfId="209" priority="159" operator="containsText" text="MUY ALTA ">
      <formula>NOT(ISERROR(SEARCH("MUY ALTA ",L16)))</formula>
    </cfRule>
    <cfRule type="containsText" dxfId="208" priority="157" operator="containsText" text="MUY BAJA">
      <formula>NOT(ISERROR(SEARCH("MUY BAJA",L16)))</formula>
    </cfRule>
  </conditionalFormatting>
  <conditionalFormatting sqref="L22:L25">
    <cfRule type="containsText" dxfId="207" priority="114" operator="containsText" text="MUY BAJA">
      <formula>NOT(ISERROR(SEARCH("MUY BAJA",L22)))</formula>
    </cfRule>
    <cfRule type="containsText" dxfId="206" priority="113" operator="containsText" text="BAJA">
      <formula>NOT(ISERROR(SEARCH("BAJA",L22)))</formula>
    </cfRule>
    <cfRule type="containsText" dxfId="205" priority="111" operator="containsText" text="MUY ALTA ">
      <formula>NOT(ISERROR(SEARCH("MUY ALTA ",L22)))</formula>
    </cfRule>
    <cfRule type="containsText" dxfId="204" priority="110" operator="containsText" text="MUY ALTA">
      <formula>NOT(ISERROR(SEARCH("MUY ALTA",L22)))</formula>
    </cfRule>
    <cfRule type="containsText" dxfId="203" priority="109" operator="containsText" text="MUY BAJA">
      <formula>NOT(ISERROR(SEARCH("MUY BAJA",L22)))</formula>
    </cfRule>
    <cfRule type="containsText" dxfId="202" priority="112" operator="containsText" text="ALTA">
      <formula>NOT(ISERROR(SEARCH("ALTA",L22)))</formula>
    </cfRule>
    <cfRule type="containsText" dxfId="201" priority="115" operator="containsText" text="MEDIA">
      <formula>NOT(ISERROR(SEARCH("MEDIA",L22)))</formula>
    </cfRule>
  </conditionalFormatting>
  <conditionalFormatting sqref="O16 R16 O18 R18 O20 R20">
    <cfRule type="containsText" dxfId="200" priority="156" operator="containsText" text="LEVE">
      <formula>NOT(ISERROR(SEARCH("LEVE",O16)))</formula>
    </cfRule>
    <cfRule type="containsText" dxfId="199" priority="155" operator="containsText" text="MENOR">
      <formula>NOT(ISERROR(SEARCH("MENOR",O16)))</formula>
    </cfRule>
    <cfRule type="containsText" dxfId="198" priority="154" operator="containsText" text="MODERADO">
      <formula>NOT(ISERROR(SEARCH("MODERADO",O16)))</formula>
    </cfRule>
    <cfRule type="containsText" dxfId="197" priority="153" operator="containsText" text="MAYOR">
      <formula>NOT(ISERROR(SEARCH("MAYOR",O16)))</formula>
    </cfRule>
    <cfRule type="containsText" dxfId="196" priority="152" operator="containsText" text="CATASTROFICO">
      <formula>NOT(ISERROR(SEARCH("CATASTROFICO",O16)))</formula>
    </cfRule>
    <cfRule type="containsText" dxfId="195" priority="151" operator="containsText" text="CATASTRÓFICO">
      <formula>NOT(ISERROR(SEARCH("CATASTRÓFICO",O16)))</formula>
    </cfRule>
    <cfRule type="containsBlanks" dxfId="194" priority="145">
      <formula>LEN(TRIM(O16))=0</formula>
    </cfRule>
  </conditionalFormatting>
  <conditionalFormatting sqref="O22:O25">
    <cfRule type="containsText" dxfId="193" priority="96" operator="containsText" text="CATASTRÓFICO">
      <formula>NOT(ISERROR(SEARCH("CATASTRÓFICO",O22)))</formula>
    </cfRule>
    <cfRule type="containsText" dxfId="192" priority="97" operator="containsText" text="CATASTROFICO">
      <formula>NOT(ISERROR(SEARCH("CATASTROFICO",O22)))</formula>
    </cfRule>
    <cfRule type="containsText" dxfId="191" priority="98" operator="containsText" text="MAYOR">
      <formula>NOT(ISERROR(SEARCH("MAYOR",O22)))</formula>
    </cfRule>
    <cfRule type="containsText" dxfId="190" priority="99" operator="containsText" text="MODERADO">
      <formula>NOT(ISERROR(SEARCH("MODERADO",O22)))</formula>
    </cfRule>
    <cfRule type="containsText" dxfId="189" priority="100" operator="containsText" text="MENOR">
      <formula>NOT(ISERROR(SEARCH("MENOR",O22)))</formula>
    </cfRule>
    <cfRule type="containsText" dxfId="188" priority="101" operator="containsText" text="LEVE">
      <formula>NOT(ISERROR(SEARCH("LEVE",O22)))</formula>
    </cfRule>
    <cfRule type="containsBlanks" dxfId="187" priority="95">
      <formula>LEN(TRIM(O22))=0</formula>
    </cfRule>
  </conditionalFormatting>
  <conditionalFormatting sqref="R23:R25">
    <cfRule type="containsText" dxfId="186" priority="94" operator="containsText" text="LEVE">
      <formula>NOT(ISERROR(SEARCH("LEVE",R23)))</formula>
    </cfRule>
    <cfRule type="containsText" dxfId="185" priority="93" operator="containsText" text="MENOR">
      <formula>NOT(ISERROR(SEARCH("MENOR",R23)))</formula>
    </cfRule>
    <cfRule type="containsText" dxfId="184" priority="92" operator="containsText" text="MODERADO">
      <formula>NOT(ISERROR(SEARCH("MODERADO",R23)))</formula>
    </cfRule>
    <cfRule type="containsText" dxfId="183" priority="91" operator="containsText" text="MAYOR">
      <formula>NOT(ISERROR(SEARCH("MAYOR",R23)))</formula>
    </cfRule>
    <cfRule type="containsText" dxfId="182" priority="90" operator="containsText" text="CATASTROFICO">
      <formula>NOT(ISERROR(SEARCH("CATASTROFICO",R23)))</formula>
    </cfRule>
    <cfRule type="containsText" dxfId="181" priority="89" operator="containsText" text="CATASTRÓFICO">
      <formula>NOT(ISERROR(SEARCH("CATASTRÓFICO",R23)))</formula>
    </cfRule>
    <cfRule type="containsBlanks" dxfId="180" priority="88">
      <formula>LEN(TRIM(R23))=0</formula>
    </cfRule>
  </conditionalFormatting>
  <conditionalFormatting sqref="T16 T18 T20">
    <cfRule type="containsText" dxfId="179" priority="146" operator="containsText" text="CATASTRÓFICO">
      <formula>NOT(ISERROR(SEARCH("CATASTRÓFICO",T16)))</formula>
    </cfRule>
    <cfRule type="containsText" dxfId="178" priority="148" operator="containsText" text="MODERADO">
      <formula>NOT(ISERROR(SEARCH("MODERADO",T16)))</formula>
    </cfRule>
    <cfRule type="containsText" dxfId="177" priority="150" operator="containsText" text="LEVE">
      <formula>NOT(ISERROR(SEARCH("LEVE",T16)))</formula>
    </cfRule>
    <cfRule type="containsText" dxfId="176" priority="149" operator="containsText" text="MENOR">
      <formula>NOT(ISERROR(SEARCH("MENOR",T16)))</formula>
    </cfRule>
    <cfRule type="containsText" dxfId="175" priority="147" operator="containsText" text="MAYOR">
      <formula>NOT(ISERROR(SEARCH("MAYOR",T16)))</formula>
    </cfRule>
  </conditionalFormatting>
  <conditionalFormatting sqref="T23:T25">
    <cfRule type="containsText" dxfId="174" priority="86" operator="containsText" text="MENOR">
      <formula>NOT(ISERROR(SEARCH("MENOR",T23)))</formula>
    </cfRule>
    <cfRule type="containsText" dxfId="173" priority="87" operator="containsText" text="LEVE">
      <formula>NOT(ISERROR(SEARCH("LEVE",T23)))</formula>
    </cfRule>
    <cfRule type="containsText" dxfId="172" priority="85" operator="containsText" text="MODERADO">
      <formula>NOT(ISERROR(SEARCH("MODERADO",T23)))</formula>
    </cfRule>
    <cfRule type="containsText" dxfId="171" priority="84" operator="containsText" text="MAYOR">
      <formula>NOT(ISERROR(SEARCH("MAYOR",T23)))</formula>
    </cfRule>
    <cfRule type="containsText" dxfId="170" priority="83" operator="containsText" text="CATASTRÓFICO">
      <formula>NOT(ISERROR(SEARCH("CATASTRÓFICO",T23)))</formula>
    </cfRule>
  </conditionalFormatting>
  <conditionalFormatting sqref="U16 U20">
    <cfRule type="containsText" dxfId="169" priority="128" operator="containsText" text="EXTREMO">
      <formula>NOT(ISERROR(SEARCH("EXTREMO",U16)))</formula>
    </cfRule>
    <cfRule type="containsText" dxfId="168" priority="129" operator="containsText" text="ALTO">
      <formula>NOT(ISERROR(SEARCH("ALTO",U16)))</formula>
    </cfRule>
    <cfRule type="containsText" dxfId="167" priority="130" operator="containsText" text="MODERADO">
      <formula>NOT(ISERROR(SEARCH("MODERADO",U16)))</formula>
    </cfRule>
    <cfRule type="containsText" dxfId="166" priority="131" operator="containsText" text="BAJO">
      <formula>NOT(ISERROR(SEARCH("BAJO",U16)))</formula>
    </cfRule>
    <cfRule type="containsText" dxfId="165" priority="132" operator="containsText" text="BAJO">
      <formula>NOT(ISERROR(SEARCH("BAJO",U16)))</formula>
    </cfRule>
  </conditionalFormatting>
  <conditionalFormatting sqref="U18">
    <cfRule type="containsText" dxfId="164" priority="124" operator="containsText" text="BAJO">
      <formula>NOT(ISERROR(SEARCH("BAJO",U18)))</formula>
    </cfRule>
    <cfRule type="containsText" dxfId="163" priority="125" operator="containsText" text="BAJO">
      <formula>NOT(ISERROR(SEARCH("BAJO",U18)))</formula>
    </cfRule>
    <cfRule type="containsText" dxfId="162" priority="121" operator="containsText" text="EXTREMO">
      <formula>NOT(ISERROR(SEARCH("EXTREMO",U18)))</formula>
    </cfRule>
    <cfRule type="containsText" dxfId="161" priority="123" operator="containsText" text="MODERADO">
      <formula>NOT(ISERROR(SEARCH("MODERADO",U18)))</formula>
    </cfRule>
    <cfRule type="containsText" dxfId="160" priority="122" operator="containsText" text="ALTO">
      <formula>NOT(ISERROR(SEARCH("ALTO",U18)))</formula>
    </cfRule>
  </conditionalFormatting>
  <conditionalFormatting sqref="U23">
    <cfRule type="containsText" dxfId="159" priority="78" operator="containsText" text="EXTREMO">
      <formula>NOT(ISERROR(SEARCH("EXTREMO",U23)))</formula>
    </cfRule>
    <cfRule type="containsText" dxfId="158" priority="81" operator="containsText" text="BAJO">
      <formula>NOT(ISERROR(SEARCH("BAJO",U23)))</formula>
    </cfRule>
    <cfRule type="containsText" dxfId="157" priority="82" operator="containsText" text="BAJO">
      <formula>NOT(ISERROR(SEARCH("BAJO",U23)))</formula>
    </cfRule>
    <cfRule type="containsText" dxfId="156" priority="80" operator="containsText" text="MODERADO">
      <formula>NOT(ISERROR(SEARCH("MODERADO",U23)))</formula>
    </cfRule>
    <cfRule type="containsText" dxfId="155" priority="79" operator="containsText" text="ALTO">
      <formula>NOT(ISERROR(SEARCH("ALTO",U23)))</formula>
    </cfRule>
  </conditionalFormatting>
  <conditionalFormatting sqref="U26">
    <cfRule type="containsText" dxfId="154" priority="120" operator="containsText" text="BAJO">
      <formula>NOT(ISERROR(SEARCH("BAJO",U26)))</formula>
    </cfRule>
    <cfRule type="containsText" dxfId="153" priority="119" operator="containsText" text="BAJO">
      <formula>NOT(ISERROR(SEARCH("BAJO",U26)))</formula>
    </cfRule>
    <cfRule type="containsText" dxfId="152" priority="118" operator="containsText" text="MODERADO">
      <formula>NOT(ISERROR(SEARCH("MODERADO",U26)))</formula>
    </cfRule>
    <cfRule type="containsText" dxfId="151" priority="117" operator="containsText" text="ALTO">
      <formula>NOT(ISERROR(SEARCH("ALTO",U26)))</formula>
    </cfRule>
    <cfRule type="containsText" dxfId="150" priority="116" operator="containsText" text="EXTREMO">
      <formula>NOT(ISERROR(SEARCH("EXTREMO",U26)))</formula>
    </cfRule>
  </conditionalFormatting>
  <conditionalFormatting sqref="AM16:AM17">
    <cfRule type="containsText" dxfId="149" priority="139" operator="containsText" text="MUY ALTA ">
      <formula>NOT(ISERROR(SEARCH("MUY ALTA ",AM16)))</formula>
    </cfRule>
    <cfRule type="containsText" dxfId="148" priority="140" operator="containsText" text="ALTA">
      <formula>NOT(ISERROR(SEARCH("ALTA",AM16)))</formula>
    </cfRule>
    <cfRule type="containsText" dxfId="147" priority="141" operator="containsText" text="MEDIA">
      <formula>NOT(ISERROR(SEARCH("MEDIA",AM16)))</formula>
    </cfRule>
    <cfRule type="containsText" dxfId="146" priority="142" operator="containsText" text="BAJA">
      <formula>NOT(ISERROR(SEARCH("BAJA",AM16)))</formula>
    </cfRule>
    <cfRule type="containsText" dxfId="145" priority="144" operator="containsText" text="MUY BAJA ">
      <formula>NOT(ISERROR(SEARCH("MUY BAJA ",AM16)))</formula>
    </cfRule>
    <cfRule type="containsText" dxfId="144" priority="143" operator="containsText" text="MUY BAJA">
      <formula>NOT(ISERROR(SEARCH("MUY BAJA",AM16)))</formula>
    </cfRule>
  </conditionalFormatting>
  <conditionalFormatting sqref="AM16:AM18">
    <cfRule type="containsText" dxfId="143" priority="76" operator="containsText" text="MUY BAJA">
      <formula>NOT(ISERROR(SEARCH("MUY BAJA",AM16)))</formula>
    </cfRule>
  </conditionalFormatting>
  <conditionalFormatting sqref="AM18">
    <cfRule type="containsText" dxfId="142" priority="72" operator="containsText" text="MUY ALTA ">
      <formula>NOT(ISERROR(SEARCH("MUY ALTA ",AM18)))</formula>
    </cfRule>
    <cfRule type="containsText" dxfId="141" priority="73" operator="containsText" text="ALTA">
      <formula>NOT(ISERROR(SEARCH("ALTA",AM18)))</formula>
    </cfRule>
    <cfRule type="containsText" dxfId="140" priority="74" operator="containsText" text="MEDIA">
      <formula>NOT(ISERROR(SEARCH("MEDIA",AM18)))</formula>
    </cfRule>
    <cfRule type="containsText" dxfId="139" priority="75" operator="containsText" text="BAJA">
      <formula>NOT(ISERROR(SEARCH("BAJA",AM18)))</formula>
    </cfRule>
    <cfRule type="containsText" dxfId="138" priority="77" operator="containsText" text="MUY BAJA ">
      <formula>NOT(ISERROR(SEARCH("MUY BAJA ",AM18)))</formula>
    </cfRule>
  </conditionalFormatting>
  <conditionalFormatting sqref="AM18:AM19">
    <cfRule type="containsText" dxfId="137" priority="62" operator="containsText" text="MUY BAJA">
      <formula>NOT(ISERROR(SEARCH("MUY BAJA",AM18)))</formula>
    </cfRule>
  </conditionalFormatting>
  <conditionalFormatting sqref="AM19">
    <cfRule type="containsText" dxfId="136" priority="63" operator="containsText" text="MUY BAJA ">
      <formula>NOT(ISERROR(SEARCH("MUY BAJA ",AM19)))</formula>
    </cfRule>
    <cfRule type="containsText" dxfId="135" priority="61" operator="containsText" text="BAJA">
      <formula>NOT(ISERROR(SEARCH("BAJA",AM19)))</formula>
    </cfRule>
    <cfRule type="containsText" dxfId="134" priority="60" operator="containsText" text="MEDIA">
      <formula>NOT(ISERROR(SEARCH("MEDIA",AM19)))</formula>
    </cfRule>
    <cfRule type="containsText" dxfId="133" priority="59" operator="containsText" text="ALTA">
      <formula>NOT(ISERROR(SEARCH("ALTA",AM19)))</formula>
    </cfRule>
    <cfRule type="containsText" dxfId="132" priority="58" operator="containsText" text="MUY ALTA ">
      <formula>NOT(ISERROR(SEARCH("MUY ALTA ",AM19)))</formula>
    </cfRule>
  </conditionalFormatting>
  <conditionalFormatting sqref="AM19:AM20">
    <cfRule type="containsText" dxfId="131" priority="55" operator="containsText" text="MUY BAJA">
      <formula>NOT(ISERROR(SEARCH("MUY BAJA",AM19)))</formula>
    </cfRule>
  </conditionalFormatting>
  <conditionalFormatting sqref="AM20">
    <cfRule type="containsText" dxfId="130" priority="54" operator="containsText" text="BAJA">
      <formula>NOT(ISERROR(SEARCH("BAJA",AM20)))</formula>
    </cfRule>
    <cfRule type="containsText" dxfId="129" priority="51" operator="containsText" text="MUY ALTA ">
      <formula>NOT(ISERROR(SEARCH("MUY ALTA ",AM20)))</formula>
    </cfRule>
    <cfRule type="containsText" dxfId="128" priority="56" operator="containsText" text="MUY BAJA ">
      <formula>NOT(ISERROR(SEARCH("MUY BAJA ",AM20)))</formula>
    </cfRule>
    <cfRule type="containsText" dxfId="127" priority="53" operator="containsText" text="MEDIA">
      <formula>NOT(ISERROR(SEARCH("MEDIA",AM20)))</formula>
    </cfRule>
    <cfRule type="containsText" dxfId="126" priority="52" operator="containsText" text="ALTA">
      <formula>NOT(ISERROR(SEARCH("ALTA",AM20)))</formula>
    </cfRule>
  </conditionalFormatting>
  <conditionalFormatting sqref="AM20:AM21">
    <cfRule type="containsText" dxfId="125" priority="41" operator="containsText" text="MUY BAJA">
      <formula>NOT(ISERROR(SEARCH("MUY BAJA",AM20)))</formula>
    </cfRule>
  </conditionalFormatting>
  <conditionalFormatting sqref="AM21">
    <cfRule type="containsText" dxfId="124" priority="39" operator="containsText" text="MEDIA">
      <formula>NOT(ISERROR(SEARCH("MEDIA",AM21)))</formula>
    </cfRule>
    <cfRule type="containsText" dxfId="123" priority="37" operator="containsText" text="MUY ALTA ">
      <formula>NOT(ISERROR(SEARCH("MUY ALTA ",AM21)))</formula>
    </cfRule>
    <cfRule type="containsText" dxfId="122" priority="42" operator="containsText" text="MUY BAJA ">
      <formula>NOT(ISERROR(SEARCH("MUY BAJA ",AM21)))</formula>
    </cfRule>
    <cfRule type="containsText" dxfId="121" priority="38" operator="containsText" text="ALTA">
      <formula>NOT(ISERROR(SEARCH("ALTA",AM21)))</formula>
    </cfRule>
    <cfRule type="containsText" dxfId="120" priority="40" operator="containsText" text="BAJA">
      <formula>NOT(ISERROR(SEARCH("BAJA",AM21)))</formula>
    </cfRule>
  </conditionalFormatting>
  <conditionalFormatting sqref="AM21:AM22">
    <cfRule type="containsText" dxfId="119" priority="27" operator="containsText" text="MUY BAJA">
      <formula>NOT(ISERROR(SEARCH("MUY BAJA",AM21)))</formula>
    </cfRule>
  </conditionalFormatting>
  <conditionalFormatting sqref="AM22">
    <cfRule type="containsText" dxfId="118" priority="23" operator="containsText" text="MUY ALTA ">
      <formula>NOT(ISERROR(SEARCH("MUY ALTA ",AM22)))</formula>
    </cfRule>
    <cfRule type="containsText" dxfId="117" priority="24" operator="containsText" text="ALTA">
      <formula>NOT(ISERROR(SEARCH("ALTA",AM22)))</formula>
    </cfRule>
    <cfRule type="containsText" dxfId="116" priority="25" operator="containsText" text="MEDIA">
      <formula>NOT(ISERROR(SEARCH("MEDIA",AM22)))</formula>
    </cfRule>
    <cfRule type="containsText" dxfId="115" priority="26" operator="containsText" text="BAJA">
      <formula>NOT(ISERROR(SEARCH("BAJA",AM22)))</formula>
    </cfRule>
    <cfRule type="containsText" dxfId="114" priority="28" operator="containsText" text="MUY BAJA ">
      <formula>NOT(ISERROR(SEARCH("MUY BAJA ",AM22)))</formula>
    </cfRule>
  </conditionalFormatting>
  <conditionalFormatting sqref="AM22:AM23">
    <cfRule type="containsText" dxfId="113" priority="13" operator="containsText" text="MUY BAJA">
      <formula>NOT(ISERROR(SEARCH("MUY BAJA",AM22)))</formula>
    </cfRule>
  </conditionalFormatting>
  <conditionalFormatting sqref="AM23">
    <cfRule type="containsText" dxfId="112" priority="8" operator="containsText" text="MUY BAJA">
      <formula>NOT(ISERROR(SEARCH("MUY BAJA",AM23)))</formula>
    </cfRule>
    <cfRule type="containsText" dxfId="111" priority="9" operator="containsText" text="MUY ALTA ">
      <formula>NOT(ISERROR(SEARCH("MUY ALTA ",AM23)))</formula>
    </cfRule>
    <cfRule type="containsText" dxfId="110" priority="10" operator="containsText" text="ALTA">
      <formula>NOT(ISERROR(SEARCH("ALTA",AM23)))</formula>
    </cfRule>
    <cfRule type="containsText" dxfId="109" priority="11" operator="containsText" text="MEDIA">
      <formula>NOT(ISERROR(SEARCH("MEDIA",AM23)))</formula>
    </cfRule>
    <cfRule type="containsText" dxfId="108" priority="12" operator="containsText" text="BAJA">
      <formula>NOT(ISERROR(SEARCH("BAJA",AM23)))</formula>
    </cfRule>
    <cfRule type="containsText" dxfId="107" priority="14" operator="containsText" text="MUY BAJA ">
      <formula>NOT(ISERROR(SEARCH("MUY BAJA ",AM23)))</formula>
    </cfRule>
  </conditionalFormatting>
  <conditionalFormatting sqref="AN16:AO23">
    <cfRule type="containsText" dxfId="106" priority="2" operator="containsText" text="MENOR">
      <formula>NOT(ISERROR(SEARCH("MENOR",AN16)))</formula>
    </cfRule>
    <cfRule type="containsText" dxfId="105" priority="3" operator="containsText" text="CATASTRÓFICO">
      <formula>NOT(ISERROR(SEARCH("CATASTRÓFICO",AN16)))</formula>
    </cfRule>
    <cfRule type="containsText" dxfId="104" priority="4" operator="containsText" text="MAYOR">
      <formula>NOT(ISERROR(SEARCH("MAYOR",AN16)))</formula>
    </cfRule>
    <cfRule type="containsText" dxfId="103" priority="6" operator="containsText" text="MENOR ">
      <formula>NOT(ISERROR(SEARCH("MENOR ",AN16)))</formula>
    </cfRule>
    <cfRule type="containsText" dxfId="102" priority="5" operator="containsText" text="MODERADO">
      <formula>NOT(ISERROR(SEARCH("MODERADO",AN16)))</formula>
    </cfRule>
    <cfRule type="containsText" dxfId="101" priority="1" operator="containsText" text="MENOR">
      <formula>NOT(ISERROR(SEARCH("MENOR",AN16)))</formula>
    </cfRule>
    <cfRule type="containsText" dxfId="100" priority="7" operator="containsText" text="LEVE">
      <formula>NOT(ISERROR(SEARCH("LEVE",AN16)))</formula>
    </cfRule>
  </conditionalFormatting>
  <dataValidations count="4">
    <dataValidation type="list" allowBlank="1" showInputMessage="1" showErrorMessage="1" sqref="AD18:AD19 AD22:AD23">
      <formula1>"Preventivo,Detectivo,Correctivo"</formula1>
    </dataValidation>
    <dataValidation type="list" allowBlank="1" showInputMessage="1" showErrorMessage="1" sqref="J16 J18 J20 J22:J23">
      <formula1>$C$44:$C$48</formula1>
    </dataValidation>
    <dataValidation type="list" allowBlank="1" showInputMessage="1" showErrorMessage="1" sqref="P16 P18 P20 P23:P25">
      <formula1>$N$44:$N$49</formula1>
    </dataValidation>
    <dataValidation type="list" allowBlank="1" showInputMessage="1" showErrorMessage="1" sqref="M16 M18 M20 M22:M25">
      <formula1>$M$44:$M$49</formula1>
    </dataValidation>
  </dataValidations>
  <pageMargins left="0.7" right="0.7" top="0.75" bottom="0.75" header="0.3" footer="0.3"/>
  <pageSetup scale="10" orientation="portrait" r:id="rId1"/>
  <colBreaks count="2" manualBreakCount="2">
    <brk id="12" max="1048575" man="1"/>
    <brk id="28"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'C:\Users\sebastian\Downloads\DOCUMENTOS  BOMBEROS\contextos elaborados\FINALES\MAPAS RIESGOS GESTION -FISCAL- CORRUPCIÓN\JURIDICA\[MATRIZ RIESGOS GESTION JURIDICA  JULIO2025.xlsx]FORMULAS '!#REF!</xm:f>
          </x14:formula1>
          <xm:sqref>AR16:AR23 B16 AD16 AD20:AD21 H16:H23 E16:E23</xm:sqref>
        </x14:dataValidation>
        <x14:dataValidation type="list" allowBlank="1" showInputMessage="1" showErrorMessage="1">
          <x14:formula1>
            <xm:f>'C:\Users\sebastian\Downloads\DOCUMENTOS  BOMBEROS\contextos elaborados\FINALES\mapas\[MATRIZ RIESGOS GESTION 2025  REDUCCION 07012025.xlsx]FORMULAS '!#REF!</xm:f>
          </x14:formula1>
          <xm:sqref>AF16:AF23 AH16:AJ23 C18 C20 AD17 C16 C23:C25 B24:B25 E24:E25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4</vt:i4>
      </vt:variant>
    </vt:vector>
  </HeadingPairs>
  <TitlesOfParts>
    <vt:vector size="18" baseType="lpstr">
      <vt:lpstr>CONTEXTO RIESGOS </vt:lpstr>
      <vt:lpstr> GESTION ESTRATEGICA </vt:lpstr>
      <vt:lpstr>MANEJO</vt:lpstr>
      <vt:lpstr>REDUCCION</vt:lpstr>
      <vt:lpstr>CONOCIMIENTO </vt:lpstr>
      <vt:lpstr>TIC</vt:lpstr>
      <vt:lpstr>GESTION DE RECURSOS</vt:lpstr>
      <vt:lpstr>SERVICIO A LA CIUDADANIA </vt:lpstr>
      <vt:lpstr>GESTION JURIDICA </vt:lpstr>
      <vt:lpstr>GESTION TALENTO HUMANO </vt:lpstr>
      <vt:lpstr>EVALUACIÓN Y CONTROL </vt:lpstr>
      <vt:lpstr>FORMULAS </vt:lpstr>
      <vt:lpstr>Opciones Tratamiento</vt:lpstr>
      <vt:lpstr>Hoja1</vt:lpstr>
      <vt:lpstr>'CONTEXTO RIESGOS '!Área_de_impresión</vt:lpstr>
      <vt:lpstr>'GESTION DE RECURSOS'!Área_de_impresión</vt:lpstr>
      <vt:lpstr>'GESTION JURIDICA '!Área_de_impresión</vt:lpstr>
      <vt:lpstr>'CONTEXTO RIESGOS '!Títulos_a_imprimir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 Gómez Petro</dc:creator>
  <cp:keywords/>
  <dc:description/>
  <cp:lastModifiedBy>sebastian</cp:lastModifiedBy>
  <cp:revision/>
  <dcterms:created xsi:type="dcterms:W3CDTF">2020-03-24T23:12:47Z</dcterms:created>
  <dcterms:modified xsi:type="dcterms:W3CDTF">2025-11-20T18:53:28Z</dcterms:modified>
  <cp:category/>
  <cp:contentStatus/>
</cp:coreProperties>
</file>