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27"/>
  <workbookPr/>
  <mc:AlternateContent xmlns:mc="http://schemas.openxmlformats.org/markup-compatibility/2006">
    <mc:Choice Requires="x15">
      <x15ac:absPath xmlns:x15ac="http://schemas.microsoft.com/office/spreadsheetml/2010/11/ac" url="C:\Users\sebastian\Downloads\DOCUMENTOS  BOMBEROS\contextos elaborados\FINALES\MAPAS RIESGOS GESTION -FISCAL- CORRUPCIÓN\EVALUACION\"/>
    </mc:Choice>
  </mc:AlternateContent>
  <xr:revisionPtr revIDLastSave="0" documentId="8_{76B7563C-CF53-42D4-8517-1320412DBDFC}" xr6:coauthVersionLast="47" xr6:coauthVersionMax="47" xr10:uidLastSave="{00000000-0000-0000-0000-000000000000}"/>
  <bookViews>
    <workbookView xWindow="0" yWindow="0" windowWidth="15360" windowHeight="0" firstSheet="1" activeTab="1" xr2:uid="{00000000-000D-0000-FFFF-FFFF00000000}"/>
  </bookViews>
  <sheets>
    <sheet name="CONTEXTO RIESGOS " sheetId="18" r:id="rId1"/>
    <sheet name="RIESGOS EVALUACION Y CONTROL " sheetId="19" r:id="rId2"/>
    <sheet name="FORMULAS " sheetId="10" state="hidden" r:id="rId3"/>
    <sheet name="Opciones Tratamiento" sheetId="6" state="hidden" r:id="rId4"/>
    <sheet name="Hoja1" sheetId="7" state="hidden" r:id="rId5"/>
  </sheets>
  <externalReferences>
    <externalReference r:id="rId6"/>
    <externalReference r:id="rId7"/>
    <externalReference r:id="rId8"/>
    <externalReference r:id="rId9"/>
  </externalReferences>
  <definedNames>
    <definedName name="A_Obj1" localSheetId="0">OFFSET(#REF!,0,0,COUNTA(#REF!)-1,1)</definedName>
    <definedName name="A_Obj1" localSheetId="1">OFFSET(#REF!,0,0,COUNTA(#REF!)-1,1)</definedName>
    <definedName name="A_Obj1">OFFSET(#REF!,0,0,COUNTA(#REF!)-1,1)</definedName>
    <definedName name="A_Obj2" localSheetId="0">OFFSET(#REF!,0,0,COUNTA(#REF!)-1,1)</definedName>
    <definedName name="A_Obj2" localSheetId="1">OFFSET(#REF!,0,0,COUNTA(#REF!)-1,1)</definedName>
    <definedName name="A_Obj2">OFFSET(#REF!,0,0,COUNTA(#REF!)-1,1)</definedName>
    <definedName name="A_Obj3" localSheetId="0">OFFSET(#REF!,0,0,COUNTA(#REF!)-1,1)</definedName>
    <definedName name="A_Obj3" localSheetId="1">OFFSET(#REF!,0,0,COUNTA(#REF!)-1,1)</definedName>
    <definedName name="A_Obj3">OFFSET(#REF!,0,0,COUNTA(#REF!)-1,1)</definedName>
    <definedName name="A_Obj4" localSheetId="0">OFFSET(#REF!,0,0,COUNTA(#REF!)-1,1)</definedName>
    <definedName name="A_Obj4" localSheetId="1">OFFSET(#REF!,0,0,COUNTA(#REF!)-1,1)</definedName>
    <definedName name="A_Obj4">OFFSET(#REF!,0,0,COUNTA(#REF!)-1,1)</definedName>
    <definedName name="Acc_1" localSheetId="0">#REF!</definedName>
    <definedName name="Acc_1" localSheetId="1">#REF!</definedName>
    <definedName name="Acc_1">#REF!</definedName>
    <definedName name="Acc_2" localSheetId="0">#REF!</definedName>
    <definedName name="Acc_2" localSheetId="1">#REF!</definedName>
    <definedName name="Acc_2">#REF!</definedName>
    <definedName name="Acc_3" localSheetId="0">#REF!</definedName>
    <definedName name="Acc_3" localSheetId="1">#REF!</definedName>
    <definedName name="Acc_3">#REF!</definedName>
    <definedName name="Acc_4" localSheetId="0">#REF!</definedName>
    <definedName name="Acc_4" localSheetId="1">#REF!</definedName>
    <definedName name="Acc_4">#REF!</definedName>
    <definedName name="Acc_5" localSheetId="0">#REF!</definedName>
    <definedName name="Acc_5" localSheetId="1">#REF!</definedName>
    <definedName name="Acc_5">#REF!</definedName>
    <definedName name="Acc_6" localSheetId="0">#REF!</definedName>
    <definedName name="Acc_6" localSheetId="1">#REF!</definedName>
    <definedName name="Acc_6">#REF!</definedName>
    <definedName name="Acc_7" localSheetId="0">#REF!</definedName>
    <definedName name="Acc_7" localSheetId="1">#REF!</definedName>
    <definedName name="Acc_7">#REF!</definedName>
    <definedName name="Acc_8" localSheetId="0">#REF!</definedName>
    <definedName name="Acc_8" localSheetId="1">#REF!</definedName>
    <definedName name="Acc_8">#REF!</definedName>
    <definedName name="Acc_9" localSheetId="0">#REF!</definedName>
    <definedName name="Acc_9" localSheetId="1">#REF!</definedName>
    <definedName name="Acc_9">#REF!</definedName>
    <definedName name="AMAZONASL" localSheetId="0">#REF!</definedName>
    <definedName name="AMAZONASL" localSheetId="1">#REF!</definedName>
    <definedName name="AMAZONASL">#REF!</definedName>
    <definedName name="ANTIOQUIA" localSheetId="0">#REF!</definedName>
    <definedName name="ANTIOQUIA" localSheetId="1">#REF!</definedName>
    <definedName name="ANTIOQUIA">#REF!</definedName>
    <definedName name="ANTIOQUIAL" localSheetId="0">#REF!</definedName>
    <definedName name="ANTIOQUIAL" localSheetId="1">#REF!</definedName>
    <definedName name="ANTIOQUIAL">#REF!</definedName>
    <definedName name="ARAUCA" localSheetId="0">#REF!</definedName>
    <definedName name="ARAUCA" localSheetId="1">#REF!</definedName>
    <definedName name="ARAUCA">#REF!</definedName>
    <definedName name="ARAUCAL" localSheetId="0">#REF!</definedName>
    <definedName name="ARAUCAL" localSheetId="1">#REF!</definedName>
    <definedName name="ARAUCAL">#REF!</definedName>
    <definedName name="_xlnm.Print_Area" localSheetId="0">'CONTEXTO RIESGOS '!$A$1:$I$71</definedName>
    <definedName name="ATLANTICO" localSheetId="0">#REF!</definedName>
    <definedName name="ATLANTICO" localSheetId="1">#REF!</definedName>
    <definedName name="ATLANTICO">#REF!</definedName>
    <definedName name="ATLANTICOL" localSheetId="0">#REF!</definedName>
    <definedName name="ATLANTICOL" localSheetId="1">#REF!</definedName>
    <definedName name="ATLANTICOL">#REF!</definedName>
    <definedName name="BOLIVAR" localSheetId="0">#REF!</definedName>
    <definedName name="BOLIVAR" localSheetId="1">#REF!</definedName>
    <definedName name="BOLIVAR">#REF!</definedName>
    <definedName name="BOLIVARL" localSheetId="0">#REF!</definedName>
    <definedName name="BOLIVARL" localSheetId="1">#REF!</definedName>
    <definedName name="BOLIVARL">#REF!</definedName>
    <definedName name="BOYACA" localSheetId="0">#REF!</definedName>
    <definedName name="BOYACA" localSheetId="1">#REF!</definedName>
    <definedName name="BOYACA">#REF!</definedName>
    <definedName name="BOYACAL" localSheetId="0">#REF!</definedName>
    <definedName name="BOYACAL" localSheetId="1">#REF!</definedName>
    <definedName name="BOYACAL">#REF!</definedName>
    <definedName name="CALDAS" localSheetId="0">#REF!</definedName>
    <definedName name="CALDAS" localSheetId="1">#REF!</definedName>
    <definedName name="CALDAS">#REF!</definedName>
    <definedName name="CALDASL" localSheetId="0">#REF!</definedName>
    <definedName name="CALDASL" localSheetId="1">#REF!</definedName>
    <definedName name="CALDASL">#REF!</definedName>
    <definedName name="CAQUETA" localSheetId="0">#REF!</definedName>
    <definedName name="CAQUETA" localSheetId="1">#REF!</definedName>
    <definedName name="CAQUETA">#REF!</definedName>
    <definedName name="CAQUETAL" localSheetId="0">#REF!</definedName>
    <definedName name="CAQUETAL" localSheetId="1">#REF!</definedName>
    <definedName name="CAQUETAL">#REF!</definedName>
    <definedName name="CASANARE" localSheetId="0">#REF!</definedName>
    <definedName name="CASANARE" localSheetId="1">#REF!</definedName>
    <definedName name="CASANARE">#REF!</definedName>
    <definedName name="CASANAREL" localSheetId="0">#REF!</definedName>
    <definedName name="CASANAREL" localSheetId="1">#REF!</definedName>
    <definedName name="CASANAREL">#REF!</definedName>
    <definedName name="CAUCA" localSheetId="0">#REF!</definedName>
    <definedName name="CAUCA" localSheetId="1">#REF!</definedName>
    <definedName name="CAUCA">#REF!</definedName>
    <definedName name="CAUCAL" localSheetId="0">#REF!</definedName>
    <definedName name="CAUCAL" localSheetId="1">#REF!</definedName>
    <definedName name="CAUCAL">#REF!</definedName>
    <definedName name="CENTRO" localSheetId="0">#REF!</definedName>
    <definedName name="CENTRO" localSheetId="1">#REF!</definedName>
    <definedName name="CENTRO">#REF!</definedName>
    <definedName name="CENTROS_REGIONALES" localSheetId="0">#REF!</definedName>
    <definedName name="CENTROS_REGIONALES" localSheetId="1">#REF!</definedName>
    <definedName name="CENTROS_REGIONALES">#REF!</definedName>
    <definedName name="CENTROS2" localSheetId="0">#REF!</definedName>
    <definedName name="CENTROS2" localSheetId="1">#REF!</definedName>
    <definedName name="CENTROS2">#REF!</definedName>
    <definedName name="CESAR" localSheetId="0">#REF!</definedName>
    <definedName name="CESAR" localSheetId="1">#REF!</definedName>
    <definedName name="CESAR">#REF!</definedName>
    <definedName name="CESARL" localSheetId="0">#REF!</definedName>
    <definedName name="CESARL" localSheetId="1">#REF!</definedName>
    <definedName name="CESARL">#REF!</definedName>
    <definedName name="CHOCO" localSheetId="0">#REF!</definedName>
    <definedName name="CHOCO" localSheetId="1">#REF!</definedName>
    <definedName name="CHOCO">#REF!</definedName>
    <definedName name="CHOCOL" localSheetId="0">#REF!</definedName>
    <definedName name="CHOCOL" localSheetId="1">#REF!</definedName>
    <definedName name="CHOCOL">#REF!</definedName>
    <definedName name="CORDOBA" localSheetId="0">#REF!</definedName>
    <definedName name="CORDOBA" localSheetId="1">#REF!</definedName>
    <definedName name="CORDOBA">#REF!</definedName>
    <definedName name="CORDOBAL" localSheetId="0">#REF!</definedName>
    <definedName name="CORDOBAL" localSheetId="1">#REF!</definedName>
    <definedName name="CORDOBAL">#REF!</definedName>
    <definedName name="CUNDINAMARCA" localSheetId="0">#REF!</definedName>
    <definedName name="CUNDINAMARCA" localSheetId="1">#REF!</definedName>
    <definedName name="CUNDINAMARCA">#REF!</definedName>
    <definedName name="CUNDINAMARCAL" localSheetId="0">#REF!</definedName>
    <definedName name="CUNDINAMARCAL" localSheetId="1">#REF!</definedName>
    <definedName name="CUNDINAMARCAL">#REF!</definedName>
    <definedName name="Departamentos" localSheetId="0">#REF!</definedName>
    <definedName name="Departamentos" localSheetId="1">#REF!</definedName>
    <definedName name="Departamentos">#REF!</definedName>
    <definedName name="DIRECCIONL" localSheetId="0">#REF!</definedName>
    <definedName name="DIRECCIONL" localSheetId="1">#REF!</definedName>
    <definedName name="DIRECCIONL">#REF!</definedName>
    <definedName name="DISTRITOL" localSheetId="0">#REF!</definedName>
    <definedName name="DISTRITOL" localSheetId="1">#REF!</definedName>
    <definedName name="DISTRITOL">#REF!</definedName>
    <definedName name="Fuentes" localSheetId="0">#REF!</definedName>
    <definedName name="Fuentes" localSheetId="1">#REF!</definedName>
    <definedName name="Fuentes">#REF!</definedName>
    <definedName name="GUAINIAL" localSheetId="0">#REF!</definedName>
    <definedName name="GUAINIAL" localSheetId="1">#REF!</definedName>
    <definedName name="GUAINIAL">#REF!</definedName>
    <definedName name="GUAJIRAL" localSheetId="0">#REF!</definedName>
    <definedName name="GUAJIRAL" localSheetId="1">#REF!</definedName>
    <definedName name="GUAJIRAL">#REF!</definedName>
    <definedName name="GUAVIAREL" localSheetId="0">#REF!</definedName>
    <definedName name="GUAVIAREL" localSheetId="1">#REF!</definedName>
    <definedName name="GUAVIAREL">#REF!</definedName>
    <definedName name="HUILAL" localSheetId="0">#REF!</definedName>
    <definedName name="HUILAL" localSheetId="1">#REF!</definedName>
    <definedName name="HUILAL">#REF!</definedName>
    <definedName name="Indicadores" localSheetId="0">#REF!</definedName>
    <definedName name="Indicadores" localSheetId="1">#REF!</definedName>
    <definedName name="Indicadores">#REF!</definedName>
    <definedName name="jo_1" localSheetId="0">#REF!</definedName>
    <definedName name="jo_1" localSheetId="1">#REF!</definedName>
    <definedName name="jo_1">#REF!</definedName>
    <definedName name="jom" localSheetId="0">OFFSET(#REF!,0,0,COUNTA(#REF!)-1,1)</definedName>
    <definedName name="jom" localSheetId="1">OFFSET(#REF!,0,0,COUNTA(#REF!)-1,1)</definedName>
    <definedName name="jom">OFFSET(#REF!,0,0,COUNTA(#REF!)-1,1)</definedName>
    <definedName name="LISTA_CENTROS_REGIONALES" localSheetId="0">#REF!</definedName>
    <definedName name="LISTA_CENTROS_REGIONALES" localSheetId="1">#REF!</definedName>
    <definedName name="LISTA_CENTROS_REGIONALES">#REF!</definedName>
    <definedName name="LISTA_REGIONALES" localSheetId="0">#REF!</definedName>
    <definedName name="LISTA_REGIONALES" localSheetId="1">#REF!</definedName>
    <definedName name="LISTA_REGIONALES">#REF!</definedName>
    <definedName name="LISTADESPLEGAR_CENTRO" localSheetId="0">#REF!</definedName>
    <definedName name="LISTADESPLEGAR_CENTRO" localSheetId="1">#REF!</definedName>
    <definedName name="LISTADESPLEGAR_CENTRO">#REF!</definedName>
    <definedName name="MAGDALENAL" localSheetId="0">#REF!</definedName>
    <definedName name="MAGDALENAL" localSheetId="1">#REF!</definedName>
    <definedName name="MAGDALENAL">#REF!</definedName>
    <definedName name="METAL" localSheetId="0">#REF!</definedName>
    <definedName name="METAL" localSheetId="1">#REF!</definedName>
    <definedName name="METAL">#REF!</definedName>
    <definedName name="NARIÑOL" localSheetId="0">#REF!</definedName>
    <definedName name="NARIÑOL" localSheetId="1">#REF!</definedName>
    <definedName name="NARIÑOL">#REF!</definedName>
    <definedName name="NORTEL" localSheetId="0">#REF!</definedName>
    <definedName name="NORTEL" localSheetId="1">#REF!</definedName>
    <definedName name="NORTEL">#REF!</definedName>
    <definedName name="Objetivos" localSheetId="0">OFFSET(#REF!,0,0,COUNTA(#REF!)-1,1)</definedName>
    <definedName name="Objetivos" localSheetId="1">OFFSET(#REF!,0,0,COUNTA(#REF!)-1,1)</definedName>
    <definedName name="Objetivos">OFFSET(#REF!,0,0,COUNTA(#REF!)-1,1)</definedName>
    <definedName name="ok" localSheetId="0">OFFSET(#REF!,0,0,COUNTA(#REF!)-1,1)</definedName>
    <definedName name="ok" localSheetId="1">OFFSET(#REF!,0,0,COUNTA(#REF!)-1,1)</definedName>
    <definedName name="ok">OFFSET(#REF!,0,0,COUNTA(#REF!)-1,1)</definedName>
    <definedName name="PUTUMAYOL" localSheetId="0">#REF!</definedName>
    <definedName name="PUTUMAYOL" localSheetId="1">#REF!</definedName>
    <definedName name="PUTUMAYOL">#REF!</definedName>
    <definedName name="QUINDIOL" localSheetId="0">#REF!</definedName>
    <definedName name="QUINDIOL" localSheetId="1">#REF!</definedName>
    <definedName name="QUINDIOL">#REF!</definedName>
    <definedName name="REGIONAL" localSheetId="0">#REF!</definedName>
    <definedName name="REGIONAL" localSheetId="1">#REF!</definedName>
    <definedName name="REGIONAL">#REF!</definedName>
    <definedName name="REGIONALES" localSheetId="0">#REF!</definedName>
    <definedName name="REGIONALES" localSheetId="1">#REF!</definedName>
    <definedName name="REGIONALES">#REF!</definedName>
    <definedName name="RISARALDAL" localSheetId="0">#REF!</definedName>
    <definedName name="RISARALDAL" localSheetId="1">#REF!</definedName>
    <definedName name="RISARALDAL">#REF!</definedName>
    <definedName name="SANANDRESL" localSheetId="0">#REF!</definedName>
    <definedName name="SANANDRESL" localSheetId="1">#REF!</definedName>
    <definedName name="SANANDRESL">#REF!</definedName>
    <definedName name="SANTANDERL" localSheetId="0">#REF!</definedName>
    <definedName name="SANTANDERL" localSheetId="1">#REF!</definedName>
    <definedName name="SANTANDERL">#REF!</definedName>
    <definedName name="sebas" localSheetId="0">#REF!</definedName>
    <definedName name="sebas" localSheetId="1">#REF!</definedName>
    <definedName name="sebas">#REF!</definedName>
    <definedName name="SN">[1]Maestros!$B$1:$B$2</definedName>
    <definedName name="SUCREL" localSheetId="0">#REF!</definedName>
    <definedName name="SUCREL" localSheetId="1">#REF!</definedName>
    <definedName name="SUCREL">#REF!</definedName>
    <definedName name="_xlnm.Print_Titles" localSheetId="0">'CONTEXTO RIESGOS '!$18:$19</definedName>
    <definedName name="TOLIMAL" localSheetId="0">#REF!</definedName>
    <definedName name="TOLIMAL" localSheetId="1">#REF!</definedName>
    <definedName name="TOLIMAL">#REF!</definedName>
    <definedName name="VALLE" localSheetId="0">#REF!</definedName>
    <definedName name="VALLE" localSheetId="1">#REF!</definedName>
    <definedName name="VALLE">#REF!</definedName>
    <definedName name="VALLEL" localSheetId="0">#REF!</definedName>
    <definedName name="VALLEL" localSheetId="1">#REF!</definedName>
    <definedName name="VALLEL">#REF!</definedName>
    <definedName name="VAUPESL" localSheetId="0">#REF!</definedName>
    <definedName name="VAUPESL" localSheetId="1">#REF!</definedName>
    <definedName name="VAUPESL">#REF!</definedName>
    <definedName name="VICHADAL" localSheetId="0">#REF!</definedName>
    <definedName name="VICHADAL" localSheetId="1">#REF!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19" l="1"/>
  <c r="AM37" i="19"/>
  <c r="AL37" i="19"/>
  <c r="AO36" i="19"/>
  <c r="AL36" i="19"/>
  <c r="AO35" i="19"/>
  <c r="AL35" i="19"/>
  <c r="AO34" i="19"/>
  <c r="AL34" i="19"/>
  <c r="AL33" i="19"/>
  <c r="AO32" i="19"/>
  <c r="AL32" i="19"/>
  <c r="AG32" i="19"/>
  <c r="AE32" i="19"/>
  <c r="R32" i="19"/>
  <c r="O32" i="19"/>
  <c r="N32" i="19"/>
  <c r="S32" i="19" s="1"/>
  <c r="T32" i="19" s="1"/>
  <c r="L32" i="19"/>
  <c r="K32" i="19"/>
  <c r="AO31" i="19"/>
  <c r="AM31" i="19"/>
  <c r="AL31" i="19"/>
  <c r="AG31" i="19"/>
  <c r="AE31" i="19"/>
  <c r="AP30" i="19"/>
  <c r="AG30" i="19"/>
  <c r="AE30" i="19"/>
  <c r="AG29" i="19"/>
  <c r="AE29" i="19"/>
  <c r="R29" i="19"/>
  <c r="O29" i="19"/>
  <c r="N29" i="19"/>
  <c r="S29" i="19" s="1"/>
  <c r="T29" i="19" s="1"/>
  <c r="L29" i="19"/>
  <c r="K29" i="19"/>
  <c r="AK29" i="19" s="1"/>
  <c r="AO28" i="19"/>
  <c r="AG28" i="19"/>
  <c r="AE28" i="19"/>
  <c r="AK28" i="19" s="1"/>
  <c r="AL28" i="19" s="1"/>
  <c r="S28" i="19"/>
  <c r="R28" i="19"/>
  <c r="AM27" i="19"/>
  <c r="AL27" i="19"/>
  <c r="AG27" i="19"/>
  <c r="AE27" i="19"/>
  <c r="AG26" i="19"/>
  <c r="AE26" i="19"/>
  <c r="AK26" i="19" s="1"/>
  <c r="O26" i="19"/>
  <c r="N26" i="19"/>
  <c r="S26" i="19" s="1"/>
  <c r="AP25" i="19"/>
  <c r="AG25" i="19"/>
  <c r="AE25" i="19"/>
  <c r="AP24" i="19"/>
  <c r="AO24" i="19"/>
  <c r="AG24" i="19"/>
  <c r="AE24" i="19"/>
  <c r="AP23" i="19"/>
  <c r="AO23" i="19"/>
  <c r="AG23" i="19"/>
  <c r="AE23" i="19"/>
  <c r="AP22" i="19"/>
  <c r="AO22" i="19"/>
  <c r="AG22" i="19"/>
  <c r="AE22" i="19"/>
  <c r="AK23" i="19" s="1"/>
  <c r="AG21" i="19"/>
  <c r="AE21" i="19"/>
  <c r="AG20" i="19"/>
  <c r="AE20" i="19"/>
  <c r="R20" i="19"/>
  <c r="Q20" i="19"/>
  <c r="O20" i="19"/>
  <c r="N20" i="19"/>
  <c r="S20" i="19" s="1"/>
  <c r="L20" i="19"/>
  <c r="K20" i="19"/>
  <c r="AK20" i="19" l="1"/>
  <c r="AN29" i="19"/>
  <c r="AO29" i="19" s="1"/>
  <c r="AN21" i="19"/>
  <c r="T20" i="19"/>
  <c r="AN20" i="19"/>
  <c r="AM23" i="19"/>
  <c r="AL23" i="19"/>
  <c r="AK24" i="19" s="1"/>
  <c r="AM20" i="19"/>
  <c r="AL20" i="19"/>
  <c r="AK21" i="19" s="1"/>
  <c r="AM26" i="19"/>
  <c r="AL26" i="19"/>
  <c r="AM29" i="19"/>
  <c r="AL29" i="19"/>
  <c r="AK30" i="19" s="1"/>
  <c r="AM30" i="19" s="1"/>
  <c r="AN26" i="19"/>
  <c r="AM28" i="19"/>
  <c r="AP29" i="19"/>
  <c r="AM24" i="19" l="1"/>
  <c r="AL24" i="19"/>
  <c r="AK25" i="19" s="1"/>
  <c r="AP20" i="19"/>
  <c r="AO20" i="19"/>
  <c r="AP26" i="19"/>
  <c r="AO26" i="19"/>
  <c r="AM21" i="19"/>
  <c r="AL21" i="19"/>
  <c r="AK22" i="19" s="1"/>
  <c r="AM22" i="19" s="1"/>
  <c r="AO21" i="19"/>
  <c r="AP21" i="19"/>
  <c r="AM25" i="19" l="1"/>
  <c r="AL25" i="19"/>
</calcChain>
</file>

<file path=xl/sharedStrings.xml><?xml version="1.0" encoding="utf-8"?>
<sst xmlns="http://schemas.openxmlformats.org/spreadsheetml/2006/main" count="798" uniqueCount="451">
  <si>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</si>
  <si>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</si>
  <si>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</si>
  <si>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</si>
  <si>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</si>
  <si>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</si>
  <si>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</si>
  <si>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</si>
  <si>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</si>
  <si>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</si>
  <si>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</si>
  <si>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</si>
  <si>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 xml:space="preserve"> EVALUACION Y CONTROL </t>
  </si>
  <si>
    <t>OBJETIVO  DEL PROCESO 
(Caracterización de Proceso)</t>
  </si>
  <si>
    <t>Desarrollar una cultura organizacional fundamentada en la información, el control y la evaluación, para la toma de decisiones, la mejora continua y el fortalecimiento del Sistema de Control Interno a través de seguimientos y auditorias que permitan generar alertas tempranas que contribuyan con el mejoramiento continuo de la Entidad, y la prevalencia de la justicia, la efectividad del derecho sustantivo, la búsqueda de la verdad material y el cumplimiento de los derechos y garantías debidos a las personas que en él intervienen.</t>
  </si>
  <si>
    <t xml:space="preserve">ALCANCE </t>
  </si>
  <si>
    <t xml:space="preserve">El proceso inicia con la definición del plan de auditoría, programas y proyectos; la recepción de una queja, informe o de oficio y finaliza con  la generación de alertas y recomendaciones para mitigar el riesgo existente al interior de la entidad y verificación de la implementación de los planes de mejoramiento, la decisión disciplinaria que corresponda en cada caso. 
</t>
  </si>
  <si>
    <t xml:space="preserve">ACTIVIDADES DE LA CADENA DE VALOR/ FACTORES CLAVES DE ÉXITO </t>
  </si>
  <si>
    <t xml:space="preserve">1. Seguimientos oportunos y veraces  a temas estrategicos  transversales de la entidad </t>
  </si>
  <si>
    <t xml:space="preserve">2. Elaboración  oportuna de  informes de procesos auditores y / o seguimientos </t>
  </si>
  <si>
    <t>3. Instrucción, investigación de los procesos</t>
  </si>
  <si>
    <t xml:space="preserve">4. Juzgamiento </t>
  </si>
  <si>
    <t xml:space="preserve">5. segunda instancia  ( si diera lugar) </t>
  </si>
  <si>
    <t>6. Seguimiento a la implementación y apropiación del MIPG  ( Sistema de Control Interno )</t>
  </si>
  <si>
    <t xml:space="preserve">7.  Monitoreo  y generación de alertas a  la gestión institucional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</si>
  <si>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</si>
  <si>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</si>
  <si>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</si>
  <si>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</si>
  <si>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</si>
  <si>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</si>
  <si>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</si>
  <si>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</si>
  <si>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</si>
  <si>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</si>
  <si>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</si>
  <si>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</si>
  <si>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r>
      <t xml:space="preserve">x </t>
    </r>
    <r>
      <rPr>
        <b/>
        <sz val="16"/>
        <color rgb="FF0070C0"/>
        <rFont val="Arial"/>
        <family val="2"/>
      </rPr>
      <t xml:space="preserve">x </t>
    </r>
    <r>
      <rPr>
        <b/>
        <sz val="16"/>
        <color rgb="FF00B050"/>
        <rFont val="Arial"/>
        <family val="2"/>
      </rPr>
      <t>x</t>
    </r>
    <r>
      <rPr>
        <b/>
        <sz val="16"/>
        <color rgb="FFFF0000"/>
        <rFont val="Arial"/>
        <family val="2"/>
      </rPr>
      <t xml:space="preserve"> x</t>
    </r>
  </si>
  <si>
    <t xml:space="preserve">2. Aspectos políticos nacionales </t>
  </si>
  <si>
    <r>
      <t xml:space="preserve">x </t>
    </r>
    <r>
      <rPr>
        <b/>
        <sz val="16"/>
        <color rgb="FF0070C0"/>
        <rFont val="Arial"/>
        <family val="2"/>
      </rPr>
      <t xml:space="preserve">x </t>
    </r>
    <r>
      <rPr>
        <b/>
        <sz val="16"/>
        <color rgb="FF00B050"/>
        <rFont val="Arial"/>
        <family val="2"/>
      </rPr>
      <t xml:space="preserve">x </t>
    </r>
    <r>
      <rPr>
        <b/>
        <sz val="16"/>
        <color rgb="FFFF0000"/>
        <rFont val="Arial"/>
        <family val="2"/>
      </rPr>
      <t>x</t>
    </r>
  </si>
  <si>
    <t xml:space="preserve">Otros: </t>
  </si>
  <si>
    <t>FINANCIERO</t>
  </si>
  <si>
    <t xml:space="preserve">1. Presupuesto  </t>
  </si>
  <si>
    <r>
      <t xml:space="preserve">x </t>
    </r>
    <r>
      <rPr>
        <b/>
        <sz val="16"/>
        <color rgb="FF0070C0"/>
        <rFont val="Arial"/>
        <family val="2"/>
      </rPr>
      <t>x</t>
    </r>
  </si>
  <si>
    <r>
      <t xml:space="preserve">x x </t>
    </r>
    <r>
      <rPr>
        <b/>
        <sz val="16"/>
        <color rgb="FFFF0000"/>
        <rFont val="Arial"/>
        <family val="2"/>
      </rPr>
      <t xml:space="preserve"> x</t>
    </r>
  </si>
  <si>
    <r>
      <t xml:space="preserve">No contar con personal suficiente para ejecutar el  PAA basado en riesgos de la vigencia 
</t>
    </r>
    <r>
      <rPr>
        <sz val="11"/>
        <color rgb="FF0070C0"/>
        <rFont val="Arial"/>
        <family val="2"/>
      </rPr>
      <t xml:space="preserve">carencia de personal capacitado para  la ejecución del proceso </t>
    </r>
  </si>
  <si>
    <t xml:space="preserve">2. Recortes presupuestales </t>
  </si>
  <si>
    <t>x</t>
  </si>
  <si>
    <t xml:space="preserve">x x </t>
  </si>
  <si>
    <t>3. Cambios en la política fiscal</t>
  </si>
  <si>
    <t>SOCIAL</t>
  </si>
  <si>
    <t xml:space="preserve">1. Participación de la comunidad </t>
  </si>
  <si>
    <t>2. Educación y cultura ciudadana</t>
  </si>
  <si>
    <t xml:space="preserve">3. Ofrecimiento de dádivas a los servidores públicos  / contratistas para  que propicien posibles actos de corrupcion, fraude, lavado de activos y financiacion del terrorismo </t>
  </si>
  <si>
    <r>
      <t xml:space="preserve">Ofrecimiento de dádivas a los servidores públicos  / contratistas para  que propicien posibles actos de corrupcion en el desarrollo  de procesos auditores 
</t>
    </r>
    <r>
      <rPr>
        <sz val="11"/>
        <color rgb="FF0070C0"/>
        <rFont val="Arial"/>
        <family val="2"/>
      </rPr>
      <t xml:space="preserve">
Ofrecimiento de dádivas a los servidores públicos  / contratistas para  que propicien posibles actos de corrupcion en el desarrollo del proceso disciplinario 
</t>
    </r>
    <r>
      <rPr>
        <b/>
        <sz val="11"/>
        <color rgb="FF00B050"/>
        <rFont val="Arial"/>
        <family val="2"/>
      </rPr>
      <t xml:space="preserve">Ofrecimiento de dádivas a los servidores públicos  / contratistas para  que propicien posibles actos de corrupcion en el desarrollo de los seguimientos a temas estrategicos de la entidad 
</t>
    </r>
  </si>
  <si>
    <r>
      <t xml:space="preserve">
</t>
    </r>
    <r>
      <rPr>
        <b/>
        <sz val="12"/>
        <rFont val="Arial"/>
        <family val="2"/>
      </rPr>
      <t xml:space="preserve">
RIESGO PARA CONTROL INTERNO </t>
    </r>
    <r>
      <rPr>
        <sz val="12"/>
        <rFont val="Arial"/>
        <family val="2"/>
      </rPr>
      <t xml:space="preserve">:Posibilidad de recibir o solicitar cualquier dádiva o beneficio a nombre propio o de terceros en el seguimiento y evaluación de los procesos por uso del poder desviando asi la gestión de lo público
</t>
    </r>
    <r>
      <rPr>
        <sz val="12"/>
        <color theme="5" tint="0.39997558519241921"/>
        <rFont val="Arial"/>
        <family val="2"/>
      </rPr>
      <t xml:space="preserve">
</t>
    </r>
    <r>
      <rPr>
        <b/>
        <sz val="12"/>
        <color rgb="FF0070C0"/>
        <rFont val="Arial"/>
        <family val="2"/>
      </rPr>
      <t xml:space="preserve">RIESGO PARA DISCIPLINARIO:  </t>
    </r>
    <r>
      <rPr>
        <sz val="12"/>
        <color rgb="FF0070C0"/>
        <rFont val="Arial"/>
        <family val="2"/>
      </rPr>
      <t xml:space="preserve">Posibilidad de recibir o solicitar cualquier dádiva o beneficio a nombre propio o de terceros para  alterar,  sustraer, ocultar la información de los procesos disciplinarios por uso del poder desviando asi la gestión de lo públicon ( instruccción)
</t>
    </r>
    <r>
      <rPr>
        <b/>
        <sz val="12"/>
        <color rgb="FF0070C0"/>
        <rFont val="Arial"/>
        <family val="2"/>
      </rPr>
      <t xml:space="preserve">
RIESGO PARA JURIDICA : </t>
    </r>
    <r>
      <rPr>
        <sz val="12"/>
        <color rgb="FF0070C0"/>
        <rFont val="Arial"/>
        <family val="2"/>
      </rPr>
      <t xml:space="preserve"> Posibilidad de recibir o solicitar cualquier dádiva o beneficio a nombre propio o de terceros para    influir en la toma de decisiones  de  los procesos disciplinarios por uso del poder desviando asi la gestión de lo públicon  (segunda instancia / juzgamiento ) 
</t>
    </r>
    <r>
      <rPr>
        <b/>
        <sz val="12"/>
        <color rgb="FF00B050"/>
        <rFont val="Arial"/>
        <family val="2"/>
      </rPr>
      <t xml:space="preserve">
RIESGO PARA DIRECCION: </t>
    </r>
    <r>
      <rPr>
        <sz val="12"/>
        <color rgb="FF00B050"/>
        <rFont val="Arial"/>
        <family val="2"/>
      </rPr>
      <t xml:space="preserve">Posibilidad de recibir o solicitar cualquier dádiva o beneficio a nombre propio o de terceros en el seguimiento a temas estrategicos   por uso del poder desviando asi la gestión de lo público
</t>
    </r>
    <r>
      <rPr>
        <sz val="12"/>
        <color rgb="FFFF0000"/>
        <rFont val="Arial"/>
        <family val="2"/>
      </rPr>
      <t xml:space="preserve">
</t>
    </r>
    <r>
      <rPr>
        <sz val="12"/>
        <color theme="5" tint="0.39997558519241921"/>
        <rFont val="Arial"/>
        <family val="2"/>
      </rPr>
      <t xml:space="preserve">
</t>
    </r>
    <r>
      <rPr>
        <sz val="12"/>
        <rFont val="Arial"/>
        <family val="2"/>
      </rPr>
      <t xml:space="preserve">
</t>
    </r>
    <r>
      <rPr>
        <sz val="12"/>
        <color rgb="FFFF0000"/>
        <rFont val="Arial"/>
        <family val="2"/>
      </rPr>
      <t xml:space="preserve">
</t>
    </r>
  </si>
  <si>
    <t xml:space="preserve">TECNOLÓGICOS   </t>
  </si>
  <si>
    <t>1. Avances en tecnologías de la información.</t>
  </si>
  <si>
    <t>X</t>
  </si>
  <si>
    <r>
      <rPr>
        <b/>
        <sz val="16"/>
        <color rgb="FF0070C0"/>
        <rFont val="Arial"/>
        <family val="2"/>
      </rPr>
      <t>X</t>
    </r>
    <r>
      <rPr>
        <b/>
        <sz val="16"/>
        <color rgb="FF00B050"/>
        <rFont val="Arial"/>
        <family val="2"/>
      </rPr>
      <t xml:space="preserve"> x </t>
    </r>
    <r>
      <rPr>
        <b/>
        <sz val="16"/>
        <color rgb="FFFF0000"/>
        <rFont val="Arial"/>
        <family val="2"/>
      </rPr>
      <t>x</t>
    </r>
  </si>
  <si>
    <t>Automatización  de la herramienta de monitoreo  y control de planes de mejoramiento</t>
  </si>
  <si>
    <t>2. Acceso a sistemas de información externos relacionados con el objeto misional y con actividades de soporte.</t>
  </si>
  <si>
    <r>
      <t xml:space="preserve">x </t>
    </r>
    <r>
      <rPr>
        <b/>
        <sz val="16"/>
        <color rgb="FF00B050"/>
        <rFont val="Arial"/>
        <family val="2"/>
      </rPr>
      <t xml:space="preserve"> </t>
    </r>
    <r>
      <rPr>
        <b/>
        <sz val="16"/>
        <color rgb="FF0070C0"/>
        <rFont val="Arial"/>
        <family val="2"/>
      </rPr>
      <t>X</t>
    </r>
  </si>
  <si>
    <r>
      <t xml:space="preserve">x </t>
    </r>
    <r>
      <rPr>
        <b/>
        <sz val="16"/>
        <color rgb="FF33CC33"/>
        <rFont val="Arial"/>
        <family val="2"/>
      </rPr>
      <t>x</t>
    </r>
  </si>
  <si>
    <r>
      <t xml:space="preserve">Inoportunidad en la presentación de informacion por fallos en  los  sistemas de informacion de entes de control externo 
</t>
    </r>
    <r>
      <rPr>
        <sz val="11"/>
        <color rgb="FF0070C0"/>
        <rFont val="Arial"/>
        <family val="2"/>
      </rPr>
      <t xml:space="preserve">
Inoportunidad en la presentación de informacion disciplinaria en el sistema SID-sistema de la Personería  
</t>
    </r>
    <r>
      <rPr>
        <sz val="11"/>
        <color theme="1"/>
        <rFont val="Arial"/>
        <family val="2"/>
      </rPr>
      <t xml:space="preserve">
</t>
    </r>
  </si>
  <si>
    <t>3. Ataques informáticos</t>
  </si>
  <si>
    <r>
      <t xml:space="preserve">x </t>
    </r>
    <r>
      <rPr>
        <b/>
        <sz val="16"/>
        <color rgb="FF00B050"/>
        <rFont val="Arial"/>
        <family val="2"/>
      </rPr>
      <t xml:space="preserve">x </t>
    </r>
    <r>
      <rPr>
        <b/>
        <sz val="16"/>
        <color rgb="FF0070C0"/>
        <rFont val="Arial"/>
        <family val="2"/>
      </rPr>
      <t>X</t>
    </r>
  </si>
  <si>
    <r>
      <rPr>
        <b/>
        <sz val="16"/>
        <color rgb="FFFF0000"/>
        <rFont val="Arial"/>
        <family val="2"/>
      </rPr>
      <t>x</t>
    </r>
    <r>
      <rPr>
        <b/>
        <sz val="16"/>
        <color rgb="FF00B050"/>
        <rFont val="Arial"/>
        <family val="2"/>
      </rPr>
      <t xml:space="preserve"> </t>
    </r>
  </si>
  <si>
    <t xml:space="preserve">perdida de la información  ( revisar con sistemas) </t>
  </si>
  <si>
    <t xml:space="preserve">AMBIENTALES   </t>
  </si>
  <si>
    <t>1. Condiciones climatológicas que inciden en la prestación del servicio</t>
  </si>
  <si>
    <r>
      <t xml:space="preserve">x </t>
    </r>
    <r>
      <rPr>
        <b/>
        <sz val="16"/>
        <color rgb="FF0070C0"/>
        <rFont val="Arial"/>
        <family val="2"/>
      </rPr>
      <t>X</t>
    </r>
    <r>
      <rPr>
        <b/>
        <sz val="16"/>
        <color rgb="FF00B050"/>
        <rFont val="Arial"/>
        <family val="2"/>
      </rPr>
      <t xml:space="preserve"> X </t>
    </r>
    <r>
      <rPr>
        <b/>
        <sz val="16"/>
        <color rgb="FFFF0000"/>
        <rFont val="Arial"/>
        <family val="2"/>
      </rPr>
      <t>x</t>
    </r>
  </si>
  <si>
    <t>2.  Requerimientos de sostenibilidad ambiental exigidos tanto a nivel nacional como distrital.</t>
  </si>
  <si>
    <r>
      <t>x</t>
    </r>
    <r>
      <rPr>
        <b/>
        <sz val="16"/>
        <color rgb="FF00B050"/>
        <rFont val="Arial"/>
        <family val="2"/>
      </rPr>
      <t xml:space="preserve"> </t>
    </r>
    <r>
      <rPr>
        <b/>
        <sz val="16"/>
        <color rgb="FF0070C0"/>
        <rFont val="Arial"/>
        <family val="2"/>
      </rPr>
      <t>X</t>
    </r>
    <r>
      <rPr>
        <b/>
        <sz val="16"/>
        <color rgb="FF00B050"/>
        <rFont val="Arial"/>
        <family val="2"/>
      </rPr>
      <t xml:space="preserve">X </t>
    </r>
    <r>
      <rPr>
        <b/>
        <sz val="16"/>
        <color rgb="FFFF0000"/>
        <rFont val="Arial"/>
        <family val="2"/>
      </rPr>
      <t>x</t>
    </r>
  </si>
  <si>
    <t>3. Capacidad para atender emergencias ocasionadas por desastres naturales (sismos, deslizamientos, terrenos inestables, inundaciones, incendios, entre otros).</t>
  </si>
  <si>
    <t xml:space="preserve">LEGALES </t>
  </si>
  <si>
    <t>1. Expedición de normatividad que incidan en la institucionalidad</t>
  </si>
  <si>
    <r>
      <t xml:space="preserve">x </t>
    </r>
    <r>
      <rPr>
        <b/>
        <sz val="16"/>
        <color rgb="FF0070C0"/>
        <rFont val="Arial"/>
        <family val="2"/>
      </rPr>
      <t>X</t>
    </r>
  </si>
  <si>
    <r>
      <t xml:space="preserve">Aclaraciones en cuanto  al alcance de los informes de seguimiento 
</t>
    </r>
    <r>
      <rPr>
        <sz val="11"/>
        <color rgb="FF0070C0"/>
        <rFont val="Arial"/>
        <family val="2"/>
      </rPr>
      <t xml:space="preserve">Aclaración  en cuanto  a la garantia del debido proceso en la definición de roles </t>
    </r>
    <r>
      <rPr>
        <sz val="11"/>
        <color theme="1"/>
        <rFont val="Arial"/>
        <family val="2"/>
      </rPr>
      <t xml:space="preserve"> 
</t>
    </r>
  </si>
  <si>
    <r>
      <t xml:space="preserve">Expedición de normatividad que exijan informes que superen la capacidad operativa de la oficina 
</t>
    </r>
    <r>
      <rPr>
        <sz val="11"/>
        <color rgb="FF0070C0"/>
        <rFont val="Arial"/>
        <family val="2"/>
      </rPr>
      <t>El cambio normativo de la Ley 734 de 2002  a la Ley 1952 del 2019 afectó los términos de la prescripción</t>
    </r>
    <r>
      <rPr>
        <sz val="11"/>
        <color theme="1"/>
        <rFont val="Arial"/>
        <family val="2"/>
      </rPr>
      <t xml:space="preserve">
</t>
    </r>
  </si>
  <si>
    <r>
      <rPr>
        <b/>
        <sz val="11"/>
        <color theme="1"/>
        <rFont val="Arial"/>
        <family val="2"/>
      </rPr>
      <t>RIESGO PARA CONTROL INTERNO :</t>
    </r>
    <r>
      <rPr>
        <sz val="11"/>
        <color theme="1"/>
        <rFont val="Arial"/>
        <family val="2"/>
      </rPr>
      <t xml:space="preserve"> No ejecutar el 100%  de las actividades  establecidas en el PAA 
</t>
    </r>
    <r>
      <rPr>
        <b/>
        <sz val="11"/>
        <color rgb="FF0070C0"/>
        <rFont val="Arial"/>
        <family val="2"/>
      </rPr>
      <t>RIESGO PARA DISCIPLINARIO:</t>
    </r>
    <r>
      <rPr>
        <sz val="11"/>
        <color rgb="FF0070C0"/>
        <rFont val="Arial"/>
        <family val="2"/>
      </rPr>
      <t xml:space="preserve">Posibilidad  de afectación reputacional por vencimiento en los términos que generan o conducen a la prescripción
</t>
    </r>
    <r>
      <rPr>
        <sz val="11"/>
        <color theme="1"/>
        <rFont val="Arial"/>
        <family val="2"/>
      </rPr>
      <t xml:space="preserve">
</t>
    </r>
  </si>
  <si>
    <t xml:space="preserve">FACTORES INTERNOS </t>
  </si>
  <si>
    <t>PERSONAL</t>
  </si>
  <si>
    <t>1. Competencias del talento humano</t>
  </si>
  <si>
    <r>
      <t xml:space="preserve">x </t>
    </r>
    <r>
      <rPr>
        <b/>
        <sz val="16"/>
        <color rgb="FF0070C0"/>
        <rFont val="Arial"/>
        <family val="2"/>
      </rPr>
      <t>X</t>
    </r>
    <r>
      <rPr>
        <b/>
        <sz val="16"/>
        <color theme="1"/>
        <rFont val="Arial"/>
        <family val="2"/>
      </rPr>
      <t xml:space="preserve"> </t>
    </r>
    <r>
      <rPr>
        <b/>
        <sz val="16"/>
        <color rgb="FF00B050"/>
        <rFont val="Arial"/>
        <family val="2"/>
      </rPr>
      <t>x</t>
    </r>
  </si>
  <si>
    <r>
      <t xml:space="preserve">contar con personal idoneo  para ejecutar trabajos de auditoria y seguimiento 
</t>
    </r>
    <r>
      <rPr>
        <sz val="11"/>
        <color rgb="FF0070C0"/>
        <rFont val="Arial"/>
        <family val="2"/>
      </rPr>
      <t>Contar con personal idoneo para los procesos disciplinarios</t>
    </r>
    <r>
      <rPr>
        <sz val="11"/>
        <color theme="1"/>
        <rFont val="Arial"/>
        <family val="2"/>
      </rPr>
      <t xml:space="preserve"> 
</t>
    </r>
    <r>
      <rPr>
        <sz val="11"/>
        <color rgb="FF00B050"/>
        <rFont val="Arial"/>
        <family val="2"/>
      </rPr>
      <t xml:space="preserve">Contar con personal idoneo para el  desarrollo de los seguimientos a temas estrategicos de la entidad </t>
    </r>
  </si>
  <si>
    <t>2. Disponibilidad del talento humano</t>
  </si>
  <si>
    <r>
      <t xml:space="preserve">x </t>
    </r>
    <r>
      <rPr>
        <b/>
        <sz val="16"/>
        <color rgb="FF0070C0"/>
        <rFont val="Arial"/>
        <family val="2"/>
      </rPr>
      <t>X</t>
    </r>
    <r>
      <rPr>
        <b/>
        <sz val="16"/>
        <color theme="1"/>
        <rFont val="Arial"/>
        <family val="2"/>
      </rPr>
      <t xml:space="preserve"> </t>
    </r>
    <r>
      <rPr>
        <b/>
        <sz val="16"/>
        <color rgb="FF00B050"/>
        <rFont val="Arial"/>
        <family val="2"/>
      </rPr>
      <t xml:space="preserve">x </t>
    </r>
  </si>
  <si>
    <r>
      <t xml:space="preserve">No contar con personal suficiente para ejecutar el  PAA basado en riesgos de la vigencia 
</t>
    </r>
    <r>
      <rPr>
        <sz val="11"/>
        <color rgb="FF0070C0"/>
        <rFont val="Arial"/>
        <family val="2"/>
      </rPr>
      <t xml:space="preserve">No contar con personal suficiente para el desarrollo de los procesos de instrucción y juzgamiento
</t>
    </r>
    <r>
      <rPr>
        <b/>
        <sz val="11"/>
        <color rgb="FF0070C0"/>
        <rFont val="Arial"/>
        <family val="2"/>
      </rPr>
      <t xml:space="preserve">
</t>
    </r>
    <r>
      <rPr>
        <b/>
        <sz val="11"/>
        <color rgb="FF00B050"/>
        <rFont val="Arial"/>
        <family val="2"/>
      </rPr>
      <t xml:space="preserve">No contar con personal suficiente para  desarrollo de los seguimientos a temas estrategicos de la entidad </t>
    </r>
  </si>
  <si>
    <t xml:space="preserve">3. Influencia para propiciar  posibles actos de corrupcion, fraude, lavado de activos y financiacion del terrorismo </t>
  </si>
  <si>
    <r>
      <t xml:space="preserve">x </t>
    </r>
    <r>
      <rPr>
        <b/>
        <sz val="16"/>
        <color rgb="FF0070C0"/>
        <rFont val="Arial"/>
        <family val="2"/>
      </rPr>
      <t xml:space="preserve">X </t>
    </r>
    <r>
      <rPr>
        <b/>
        <sz val="16"/>
        <color rgb="FF00B050"/>
        <rFont val="Arial"/>
        <family val="2"/>
      </rPr>
      <t xml:space="preserve">x </t>
    </r>
    <r>
      <rPr>
        <b/>
        <sz val="16"/>
        <color rgb="FFFF0000"/>
        <rFont val="Arial"/>
        <family val="2"/>
      </rPr>
      <t>x</t>
    </r>
  </si>
  <si>
    <r>
      <t xml:space="preserve">Ofrecimiento de dádivas a los servidores públicos  / contratistas para  que propicien posibles actos de corrupcion en el desarrollo  de procesos auditores 
</t>
    </r>
    <r>
      <rPr>
        <sz val="11"/>
        <color rgb="FF0070C0"/>
        <rFont val="Arial"/>
        <family val="2"/>
      </rPr>
      <t xml:space="preserve">
Ofrecimiento de dádivas a los servidores públicos  / contratistas para  que propicien posibles actos de corrupcion en el desarrollo del proceso disciplinario
</t>
    </r>
    <r>
      <rPr>
        <sz val="11"/>
        <color rgb="FF00B050"/>
        <rFont val="Arial"/>
        <family val="2"/>
      </rPr>
      <t xml:space="preserve">Ofrecimiento de dádivas a los servidores públicos  / contratistas para  que propicien posibles actos de corrupcion en el desarrollo de los seguimientos a temas estrategicos de la entidad 
</t>
    </r>
    <r>
      <rPr>
        <sz val="11"/>
        <color rgb="FFFF0000"/>
        <rFont val="Arial"/>
        <family val="2"/>
      </rPr>
      <t xml:space="preserve">ofrecimiento de dadivas a los funcionarios / contratistas para beneficiar a un oferente dentro del proceso de cooperación técnica </t>
    </r>
  </si>
  <si>
    <r>
      <t xml:space="preserve">
</t>
    </r>
    <r>
      <rPr>
        <b/>
        <sz val="11"/>
        <rFont val="Arial"/>
        <family val="2"/>
      </rPr>
      <t>RIESGO PARA CONTROL INTERNO :</t>
    </r>
    <r>
      <rPr>
        <sz val="11"/>
        <rFont val="Arial"/>
        <family val="2"/>
      </rPr>
      <t xml:space="preserve">Posibilidad de recibir o solicitar cualquier dádiva o beneficio a nombre propio o de terceros en el seguimiento y evaluación de los procesos por uso del poder desviando asi la gestión de lo público
</t>
    </r>
    <r>
      <rPr>
        <sz val="11"/>
        <color rgb="FF0070C0"/>
        <rFont val="Arial"/>
        <family val="2"/>
      </rPr>
      <t xml:space="preserve">
</t>
    </r>
    <r>
      <rPr>
        <b/>
        <sz val="11"/>
        <color rgb="FF0070C0"/>
        <rFont val="Arial"/>
        <family val="2"/>
      </rPr>
      <t xml:space="preserve">RIESGO PARA DISCIPLINARIO </t>
    </r>
    <r>
      <rPr>
        <sz val="11"/>
        <color rgb="FF0070C0"/>
        <rFont val="Arial"/>
        <family val="2"/>
      </rPr>
      <t>Posibilidad de recibir o solicitar cualquier dádiva o beneficio a nombre propio o de terceros para  alterar,  sustraer, ocultar la información de los procesos disciplinarios por uso del poder desviando asi la gestión de lo público</t>
    </r>
    <r>
      <rPr>
        <sz val="11"/>
        <color rgb="FF00B050"/>
        <rFont val="Arial"/>
        <family val="2"/>
      </rPr>
      <t xml:space="preserve">
</t>
    </r>
    <r>
      <rPr>
        <b/>
        <sz val="11"/>
        <color rgb="FF00B050"/>
        <rFont val="Arial"/>
        <family val="2"/>
      </rPr>
      <t xml:space="preserve">
RIESGOS  PARA DIRECCIÓN :</t>
    </r>
    <r>
      <rPr>
        <sz val="11"/>
        <color rgb="FF00B050"/>
        <rFont val="Arial"/>
        <family val="2"/>
      </rPr>
      <t xml:space="preserve"> Posibilidad de recibir o solicitar cualquier dádiva o beneficio a nombre propio o de terceros en el seguimiento a temas esrategicos   por uso del poder desviando asi la gestión de lo público
</t>
    </r>
    <r>
      <rPr>
        <b/>
        <sz val="11"/>
        <color rgb="FFFF0000"/>
        <rFont val="Arial"/>
        <family val="2"/>
      </rPr>
      <t xml:space="preserve">
RIESGO PARA PLANEACION : P</t>
    </r>
    <r>
      <rPr>
        <sz val="11"/>
        <color rgb="FFFF0000"/>
        <rFont val="Arial"/>
        <family val="2"/>
      </rPr>
      <t xml:space="preserve">osibilidad de afectacional reputacional por ofrecimiento de dádivas a los servidores públicos  / contratistas para  que propicien posibles actos de corrupcion  para beneficiar a un oferente dentro del proceso de cooperación técnica 
</t>
    </r>
  </si>
  <si>
    <t xml:space="preserve">4. Integridad publica (conflicto de interes) </t>
  </si>
  <si>
    <r>
      <t xml:space="preserve">x </t>
    </r>
    <r>
      <rPr>
        <b/>
        <sz val="16"/>
        <color rgb="FF0070C0"/>
        <rFont val="Arial"/>
        <family val="2"/>
      </rPr>
      <t xml:space="preserve">X </t>
    </r>
    <r>
      <rPr>
        <b/>
        <sz val="16"/>
        <color rgb="FFFF0000"/>
        <rFont val="Arial"/>
        <family val="2"/>
      </rPr>
      <t>x</t>
    </r>
  </si>
  <si>
    <r>
      <t xml:space="preserve">conflicto de interes durante la ejecución del proceso auditor
</t>
    </r>
    <r>
      <rPr>
        <sz val="11"/>
        <color rgb="FF0070C0"/>
        <rFont val="Arial"/>
        <family val="2"/>
      </rPr>
      <t xml:space="preserve">conflicto de interes durante el proceso disciplinario  
</t>
    </r>
    <r>
      <rPr>
        <sz val="11"/>
        <color theme="1"/>
        <rFont val="Arial"/>
        <family val="2"/>
      </rPr>
      <t xml:space="preserve">
 </t>
    </r>
  </si>
  <si>
    <r>
      <t xml:space="preserve">
</t>
    </r>
    <r>
      <rPr>
        <b/>
        <sz val="11"/>
        <color theme="1"/>
        <rFont val="Arial"/>
        <family val="2"/>
      </rPr>
      <t>RIESGO PARA CONTROL INTERNO</t>
    </r>
    <r>
      <rPr>
        <sz val="11"/>
        <color theme="1"/>
        <rFont val="Arial"/>
        <family val="2"/>
      </rPr>
      <t xml:space="preserve"> :Realizar procesos auditores   sin aplicar  el principio de objetividad  
</t>
    </r>
    <r>
      <rPr>
        <b/>
        <sz val="11"/>
        <color rgb="FF0070C0"/>
        <rFont val="Arial"/>
        <family val="2"/>
      </rPr>
      <t>RIESGO PARA DISCIPLINARIO</t>
    </r>
    <r>
      <rPr>
        <sz val="11"/>
        <color rgb="FF0070C0"/>
        <rFont val="Arial"/>
        <family val="2"/>
      </rPr>
      <t xml:space="preserve">  Posibilidad de afectación reputacional por adelantar la instrucción y el juzgamiento  de un proceso disciplinario sin observancia de los impedimentos  
</t>
    </r>
  </si>
  <si>
    <t>5. Retiro de personal  (fuga de conocimiento)    en forma voluntaria o involuntaria</t>
  </si>
  <si>
    <r>
      <t xml:space="preserve">X </t>
    </r>
    <r>
      <rPr>
        <b/>
        <sz val="16"/>
        <color rgb="FF0070C0"/>
        <rFont val="Arial"/>
        <family val="2"/>
      </rPr>
      <t>X</t>
    </r>
    <r>
      <rPr>
        <b/>
        <sz val="16"/>
        <color theme="1"/>
        <rFont val="Arial"/>
        <family val="2"/>
      </rPr>
      <t xml:space="preserve"> </t>
    </r>
    <r>
      <rPr>
        <b/>
        <sz val="16"/>
        <color rgb="FF00B050"/>
        <rFont val="Arial"/>
        <family val="2"/>
      </rPr>
      <t xml:space="preserve">X </t>
    </r>
    <r>
      <rPr>
        <b/>
        <sz val="16"/>
        <color rgb="FFFF0000"/>
        <rFont val="Arial"/>
        <family val="2"/>
      </rPr>
      <t>x</t>
    </r>
  </si>
  <si>
    <t xml:space="preserve">INFRAESTRUCTURA </t>
  </si>
  <si>
    <t>1.    Infraestructura física de la sede (Ambiente para la operación de los procesos relacionado con condiciones físicas como temperatura, iluminación, ventilación y ruido)</t>
  </si>
  <si>
    <r>
      <t xml:space="preserve">x </t>
    </r>
    <r>
      <rPr>
        <b/>
        <sz val="16"/>
        <color rgb="FF0070C0"/>
        <rFont val="Arial"/>
        <family val="2"/>
      </rPr>
      <t xml:space="preserve">x </t>
    </r>
    <r>
      <rPr>
        <b/>
        <sz val="16"/>
        <color rgb="FF00B050"/>
        <rFont val="Arial"/>
        <family val="2"/>
      </rPr>
      <t xml:space="preserve">X </t>
    </r>
    <r>
      <rPr>
        <b/>
        <sz val="16"/>
        <color rgb="FFFF0000"/>
        <rFont val="Arial"/>
        <family val="2"/>
      </rPr>
      <t>X</t>
    </r>
  </si>
  <si>
    <t>TECNOLOGÍA</t>
  </si>
  <si>
    <t xml:space="preserve">1. Condiciones tecnológicas (software ,  hardware e infraestructura ) que atiendan las necesidades de la entidad. </t>
  </si>
  <si>
    <t xml:space="preserve">x </t>
  </si>
  <si>
    <r>
      <t xml:space="preserve"> </t>
    </r>
    <r>
      <rPr>
        <b/>
        <sz val="16"/>
        <rFont val="Arial"/>
        <family val="2"/>
      </rPr>
      <t>x</t>
    </r>
    <r>
      <rPr>
        <b/>
        <sz val="16"/>
        <color rgb="FF00B050"/>
        <rFont val="Arial"/>
        <family val="2"/>
      </rPr>
      <t xml:space="preserve"> x </t>
    </r>
    <r>
      <rPr>
        <b/>
        <sz val="16"/>
        <color rgb="FFFF0000"/>
        <rFont val="Arial"/>
        <family val="2"/>
      </rPr>
      <t>X</t>
    </r>
  </si>
  <si>
    <t xml:space="preserve">Inoportunidad en las comunicaciones de los actos administrativos de los procesos disciplinarios que impiden  la publicidad de las actuaciones </t>
  </si>
  <si>
    <t xml:space="preserve">
</t>
  </si>
  <si>
    <t>2. Confidencialidad, integridad y disponibilidad de la información.</t>
  </si>
  <si>
    <r>
      <t xml:space="preserve">x </t>
    </r>
    <r>
      <rPr>
        <b/>
        <sz val="16"/>
        <color rgb="FF00B050"/>
        <rFont val="Arial"/>
        <family val="2"/>
      </rPr>
      <t xml:space="preserve">x </t>
    </r>
    <r>
      <rPr>
        <b/>
        <sz val="16"/>
        <color rgb="FF0070C0"/>
        <rFont val="Arial"/>
        <family val="2"/>
      </rPr>
      <t>x</t>
    </r>
    <r>
      <rPr>
        <b/>
        <sz val="16"/>
        <color rgb="FFFF0000"/>
        <rFont val="Arial"/>
        <family val="2"/>
      </rPr>
      <t xml:space="preserve"> X</t>
    </r>
  </si>
  <si>
    <t xml:space="preserve">Aplicación del principio de reserva legal  del sumario </t>
  </si>
  <si>
    <r>
      <t xml:space="preserve">No tener acceso de manera oportuna a la informacion requerida 
Entrega de informacion  oportuna  y exacta de las areas auditadas
</t>
    </r>
    <r>
      <rPr>
        <sz val="11"/>
        <color rgb="FF00B050"/>
        <rFont val="Arial"/>
        <family val="2"/>
      </rPr>
      <t>E</t>
    </r>
    <r>
      <rPr>
        <b/>
        <sz val="11"/>
        <color rgb="FF00B050"/>
        <rFont val="Arial"/>
        <family val="2"/>
      </rPr>
      <t xml:space="preserve">ntrega de informacion   incorrecta  por parte de las  areas para el desarrollo de los seguimientos a temas estrategicos de la entidad 
</t>
    </r>
    <r>
      <rPr>
        <b/>
        <sz val="11"/>
        <color rgb="FFFF0000"/>
        <rFont val="Arial"/>
        <family val="2"/>
      </rPr>
      <t>Inoportunidad en la realización de los monitoreos y generación de alertas  a los procesos  en los temas  a cargo de la OAP (segunda linea)</t>
    </r>
    <r>
      <rPr>
        <b/>
        <sz val="11"/>
        <color rgb="FF00B050"/>
        <rFont val="Arial"/>
        <family val="2"/>
      </rPr>
      <t xml:space="preserve">
</t>
    </r>
  </si>
  <si>
    <r>
      <t xml:space="preserve">
</t>
    </r>
    <r>
      <rPr>
        <b/>
        <sz val="11"/>
        <color theme="1"/>
        <rFont val="Arial"/>
        <family val="2"/>
      </rPr>
      <t xml:space="preserve">
RIESGO PARA CONTROL INTERNO </t>
    </r>
    <r>
      <rPr>
        <sz val="11"/>
        <color theme="1"/>
        <rFont val="Arial"/>
        <family val="2"/>
      </rPr>
      <t xml:space="preserve">: Inoportunidad  en la elaboración de  informes de procesos auditores y / o seguimientos </t>
    </r>
    <r>
      <rPr>
        <sz val="11"/>
        <color theme="1"/>
        <rFont val="Arial"/>
        <family val="2"/>
      </rPr>
      <t xml:space="preserve">
</t>
    </r>
    <r>
      <rPr>
        <b/>
        <sz val="11"/>
        <color rgb="FF00B050"/>
        <rFont val="Arial"/>
        <family val="2"/>
      </rPr>
      <t xml:space="preserve">
RIESGO PARA DIRECCIÓN:  información incorrecta en los seguimientos  a temas estrategicos de la entidad 
</t>
    </r>
    <r>
      <rPr>
        <b/>
        <sz val="11"/>
        <color rgb="FFFF0000"/>
        <rFont val="Arial"/>
        <family val="2"/>
      </rPr>
      <t xml:space="preserve">
RIESGOS PARA PLANEACIÓN: Inoportunidad en la realización de los monitoreos y generación de alertas  a los procesos  en los temas  a cargo de la OAP (segunda linea)
</t>
    </r>
  </si>
  <si>
    <t>PROCESOS</t>
  </si>
  <si>
    <t xml:space="preserve">1.    Desempeño de los procesos  (Indicadores, resultados de seguimiento) </t>
  </si>
  <si>
    <r>
      <t xml:space="preserve">x  </t>
    </r>
    <r>
      <rPr>
        <b/>
        <sz val="16"/>
        <color rgb="FF0070C0"/>
        <rFont val="Arial"/>
        <family val="2"/>
      </rPr>
      <t>x</t>
    </r>
    <r>
      <rPr>
        <b/>
        <sz val="16"/>
        <color theme="1"/>
        <rFont val="Arial"/>
        <family val="2"/>
      </rPr>
      <t xml:space="preserve"> </t>
    </r>
    <r>
      <rPr>
        <b/>
        <sz val="16"/>
        <color rgb="FF00B050"/>
        <rFont val="Arial"/>
        <family val="2"/>
      </rPr>
      <t xml:space="preserve">x </t>
    </r>
    <r>
      <rPr>
        <b/>
        <sz val="16"/>
        <color rgb="FFFF0000"/>
        <rFont val="Arial"/>
        <family val="2"/>
      </rPr>
      <t>X</t>
    </r>
  </si>
  <si>
    <t>El proceso cuenta con sus seguimientos permanentes y controles garantizando asi la oportunidad procesal</t>
  </si>
  <si>
    <r>
      <t xml:space="preserve">Incumplimiento a la ejecucion del  PAA basado en riesgos 
</t>
    </r>
    <r>
      <rPr>
        <sz val="11"/>
        <color rgb="FF0070C0"/>
        <rFont val="Arial"/>
        <family val="2"/>
      </rPr>
      <t xml:space="preserve">Inactividad  procesal 
</t>
    </r>
    <r>
      <rPr>
        <b/>
        <sz val="11"/>
        <color rgb="FF00B050"/>
        <rFont val="Arial"/>
        <family val="2"/>
      </rPr>
      <t xml:space="preserve">
Entrega de informacion   incorrecta  por parte de las  areas para el desarrollo de los seguimientos a temas estrategicos de la entidad 
</t>
    </r>
    <r>
      <rPr>
        <b/>
        <sz val="11"/>
        <color rgb="FFFF0000"/>
        <rFont val="Arial"/>
        <family val="2"/>
      </rPr>
      <t xml:space="preserve">
Inoportunidad en la realización de los monitoreos y generación de alertas  a los procesos  en los temas  a cargo de la OAP (segunda linea)</t>
    </r>
  </si>
  <si>
    <r>
      <rPr>
        <b/>
        <sz val="11"/>
        <color theme="1"/>
        <rFont val="Arial"/>
        <family val="2"/>
      </rPr>
      <t>RIESGO PARA CONTROL INTERNO :</t>
    </r>
    <r>
      <rPr>
        <sz val="11"/>
        <color theme="1"/>
        <rFont val="Arial"/>
        <family val="2"/>
      </rPr>
      <t xml:space="preserve">No ejecutar el 100%  de las actividades  establecidas en el PAA 
</t>
    </r>
    <r>
      <rPr>
        <b/>
        <sz val="11"/>
        <color rgb="FF0070C0"/>
        <rFont val="Arial"/>
        <family val="2"/>
      </rPr>
      <t>RIESGO PARA DISCIPLINARIO : P</t>
    </r>
    <r>
      <rPr>
        <sz val="11"/>
        <color rgb="FF0070C0"/>
        <rFont val="Arial"/>
        <family val="2"/>
      </rPr>
      <t xml:space="preserve">osibilidad de afectación reputacional por el vencimiento de los  términos establecidos  en el Código General Disciplinario 
</t>
    </r>
    <r>
      <rPr>
        <b/>
        <sz val="11"/>
        <color rgb="FF33CC33"/>
        <rFont val="Arial"/>
        <family val="2"/>
      </rPr>
      <t xml:space="preserve">
RIESGO PARA DIRECCCIÓN :</t>
    </r>
    <r>
      <rPr>
        <sz val="11"/>
        <color rgb="FF0070C0"/>
        <rFont val="Arial"/>
        <family val="2"/>
      </rPr>
      <t xml:space="preserve"> </t>
    </r>
    <r>
      <rPr>
        <b/>
        <sz val="11"/>
        <color rgb="FF00B050"/>
        <rFont val="Arial"/>
        <family val="2"/>
      </rPr>
      <t xml:space="preserve">información incorrecta en los seguimientos  a temas estrategicos de la entidad 
</t>
    </r>
    <r>
      <rPr>
        <sz val="11"/>
        <color rgb="FF00B050"/>
        <rFont val="Arial"/>
        <family val="2"/>
      </rPr>
      <t xml:space="preserve">
</t>
    </r>
    <r>
      <rPr>
        <b/>
        <sz val="11"/>
        <color rgb="FFFF0000"/>
        <rFont val="Arial"/>
        <family val="2"/>
      </rPr>
      <t xml:space="preserve">
RIESGO PARA PLANEACIÓN :</t>
    </r>
    <r>
      <rPr>
        <sz val="11"/>
        <color rgb="FFFF0000"/>
        <rFont val="Arial"/>
        <family val="2"/>
      </rPr>
      <t xml:space="preserve"> Inoportunidad en la realización de los monitoreos y generación de alertas  a los procesos  en los temas  a cargo de la OAP (segunda linea)
</t>
    </r>
  </si>
  <si>
    <t>2. Falta de procedimientos  (fuga de conocimiento)  / falta de   controles efectivos en los  procedimientos, necesarios para el desarrollo de la gestión</t>
  </si>
  <si>
    <r>
      <t xml:space="preserve">x </t>
    </r>
    <r>
      <rPr>
        <b/>
        <sz val="16"/>
        <color rgb="FF00B050"/>
        <rFont val="Arial"/>
        <family val="2"/>
      </rPr>
      <t>x</t>
    </r>
  </si>
  <si>
    <r>
      <t xml:space="preserve">No actualización de documentos en el marco de la normativa vigente 
</t>
    </r>
    <r>
      <rPr>
        <b/>
        <sz val="11"/>
        <color rgb="FF00B050"/>
        <rFont val="Arial"/>
        <family val="2"/>
      </rPr>
      <t xml:space="preserve">
No contar con procedimientos para los diferentes seguimientos </t>
    </r>
    <r>
      <rPr>
        <sz val="11"/>
        <color rgb="FF00B050"/>
        <rFont val="Arial"/>
        <family val="2"/>
      </rPr>
      <t xml:space="preserve">
</t>
    </r>
  </si>
  <si>
    <t>3.    Interacción entre procesos.</t>
  </si>
  <si>
    <r>
      <t xml:space="preserve">x </t>
    </r>
    <r>
      <rPr>
        <b/>
        <sz val="16"/>
        <color rgb="FF00B050"/>
        <rFont val="Arial"/>
        <family val="2"/>
      </rPr>
      <t xml:space="preserve">x </t>
    </r>
    <r>
      <rPr>
        <b/>
        <sz val="16"/>
        <color rgb="FF0070C0"/>
        <rFont val="Arial"/>
        <family val="2"/>
      </rPr>
      <t xml:space="preserve">x </t>
    </r>
    <r>
      <rPr>
        <b/>
        <sz val="16"/>
        <color rgb="FFFF0000"/>
        <rFont val="Arial"/>
        <family val="2"/>
      </rPr>
      <t xml:space="preserve"> x</t>
    </r>
  </si>
  <si>
    <r>
      <t xml:space="preserve">
Incumplimiento en la entrega de informacion  oportuna  y exacta  por parte de las areas auditadas 
</t>
    </r>
    <r>
      <rPr>
        <b/>
        <sz val="11"/>
        <color rgb="FF00B050"/>
        <rFont val="Arial"/>
        <family val="2"/>
      </rPr>
      <t xml:space="preserve">
Entrega de informacion   incorrecta  por parte de las  areas para el desarrollo de los seguimientos a temas estrategicos de la entidad 
</t>
    </r>
    <r>
      <rPr>
        <b/>
        <sz val="11"/>
        <color rgb="FFFF0000"/>
        <rFont val="Arial"/>
        <family val="2"/>
      </rPr>
      <t xml:space="preserve">Inoportunidad en la realización de los monitoreos y generación de alertas  a los procesos  en los temas  a cargo de la OAP (segunda linea)
</t>
    </r>
    <r>
      <rPr>
        <b/>
        <sz val="11"/>
        <color rgb="FF0070C0"/>
        <rFont val="Arial"/>
        <family val="2"/>
      </rPr>
      <t xml:space="preserve">
Inoportunidad  / no coherencia  e información incompleta   requerida como material probatorio </t>
    </r>
  </si>
  <si>
    <r>
      <rPr>
        <sz val="11"/>
        <color rgb="FF0070C0"/>
        <rFont val="Arial"/>
        <family val="2"/>
      </rPr>
      <t xml:space="preserve">
</t>
    </r>
    <r>
      <rPr>
        <b/>
        <sz val="11"/>
        <color rgb="FF0070C0"/>
        <rFont val="Arial"/>
        <family val="2"/>
      </rPr>
      <t xml:space="preserve">RIESGO PARA DISCIPLINARIO </t>
    </r>
    <r>
      <rPr>
        <sz val="11"/>
        <color rgb="FF0070C0"/>
        <rFont val="Arial"/>
        <family val="2"/>
      </rPr>
      <t xml:space="preserve">: Posibilidad de afectación reputacional por el vencimiento de los  términos establecidos  en el Código General Disciplinario </t>
    </r>
    <r>
      <rPr>
        <sz val="11"/>
        <color theme="1"/>
        <rFont val="Arial"/>
        <family val="2"/>
      </rPr>
      <t xml:space="preserve">
</t>
    </r>
    <r>
      <rPr>
        <b/>
        <sz val="11"/>
        <color rgb="FF33CC33"/>
        <rFont val="Arial"/>
        <family val="2"/>
      </rPr>
      <t xml:space="preserve">
RIESGO PARA DIRECCION : i</t>
    </r>
    <r>
      <rPr>
        <sz val="11"/>
        <color rgb="FF00B050"/>
        <rFont val="Arial"/>
        <family val="2"/>
      </rPr>
      <t xml:space="preserve">nformación incorrecta en los seguimientos  a temas estrategicos de la entidad 
</t>
    </r>
    <r>
      <rPr>
        <b/>
        <sz val="11"/>
        <color rgb="FFFF0000"/>
        <rFont val="Arial"/>
        <family val="2"/>
      </rPr>
      <t>RIESGO PARA PLANEACIÓN :</t>
    </r>
    <r>
      <rPr>
        <sz val="11"/>
        <color rgb="FF00B050"/>
        <rFont val="Arial"/>
        <family val="2"/>
      </rPr>
      <t xml:space="preserve"> </t>
    </r>
    <r>
      <rPr>
        <sz val="11"/>
        <color rgb="FFFF0000"/>
        <rFont val="Arial"/>
        <family val="2"/>
      </rPr>
      <t xml:space="preserve">Inoportunidad en la realización de los monitoreos y generación de alertas  a los procesos  en los temas  a cargo de la OAP (segunda linea)
</t>
    </r>
    <r>
      <rPr>
        <b/>
        <sz val="11"/>
        <rFont val="Arial"/>
        <family val="2"/>
      </rPr>
      <t>RIESGO PARA CONTROL INTERNO :</t>
    </r>
    <r>
      <rPr>
        <sz val="11"/>
        <rFont val="Arial"/>
        <family val="2"/>
      </rPr>
      <t xml:space="preserve">Inoportunidad  en la Elaboración de  informes de procesos auditores y / o seguimientos </t>
    </r>
    <r>
      <rPr>
        <sz val="11"/>
        <color rgb="FFFF0000"/>
        <rFont val="Arial"/>
        <family val="2"/>
      </rPr>
      <t xml:space="preserve">
</t>
    </r>
  </si>
  <si>
    <t xml:space="preserve">4. Circunstancias asociadas a temas fiscales como la administración, gestión, ordenación, custodia,  adquisición de bienes o recursos públicos.  </t>
  </si>
  <si>
    <r>
      <t>x</t>
    </r>
    <r>
      <rPr>
        <b/>
        <sz val="16"/>
        <color rgb="FF0070C0"/>
        <rFont val="Arial"/>
        <family val="2"/>
      </rPr>
      <t xml:space="preserve"> x</t>
    </r>
    <r>
      <rPr>
        <b/>
        <sz val="16"/>
        <color theme="1"/>
        <rFont val="Arial"/>
        <family val="2"/>
      </rPr>
      <t xml:space="preserve"> </t>
    </r>
    <r>
      <rPr>
        <b/>
        <sz val="16"/>
        <color rgb="FF00B050"/>
        <rFont val="Arial"/>
        <family val="2"/>
      </rPr>
      <t xml:space="preserve">x </t>
    </r>
    <r>
      <rPr>
        <b/>
        <sz val="16"/>
        <color rgb="FFFF0000"/>
        <rFont val="Arial"/>
        <family val="2"/>
      </rPr>
      <t>x</t>
    </r>
  </si>
  <si>
    <t xml:space="preserve">5 Hallazgos fiscales y/o fallos con responsabilidad fiscal originados por la Contraloria </t>
  </si>
  <si>
    <r>
      <t xml:space="preserve">x </t>
    </r>
    <r>
      <rPr>
        <b/>
        <sz val="16"/>
        <color rgb="FF0070C0"/>
        <rFont val="Arial"/>
        <family val="2"/>
      </rPr>
      <t>x</t>
    </r>
    <r>
      <rPr>
        <b/>
        <sz val="16"/>
        <color theme="1"/>
        <rFont val="Arial"/>
        <family val="2"/>
      </rPr>
      <t xml:space="preserve"> </t>
    </r>
    <r>
      <rPr>
        <b/>
        <sz val="16"/>
        <color rgb="FF00B050"/>
        <rFont val="Arial"/>
        <family val="2"/>
      </rPr>
      <t xml:space="preserve">x </t>
    </r>
    <r>
      <rPr>
        <b/>
        <sz val="16"/>
        <color rgb="FFFF0000"/>
        <rFont val="Arial"/>
        <family val="2"/>
      </rPr>
      <t>x</t>
    </r>
  </si>
  <si>
    <t>RELACIONAMIENTO CON GRUPOS DE VALOR Y DE INTERÉS</t>
  </si>
  <si>
    <t>1. Oportunidad, calidez, claridad, solución de fondo y coherencia en las respuestas a las PQRS interpuestas por los ciudadanos</t>
  </si>
  <si>
    <r>
      <t xml:space="preserve">x </t>
    </r>
    <r>
      <rPr>
        <b/>
        <sz val="16"/>
        <color rgb="FF00B050"/>
        <rFont val="Arial"/>
        <family val="2"/>
      </rPr>
      <t xml:space="preserve">x </t>
    </r>
    <r>
      <rPr>
        <b/>
        <sz val="16"/>
        <color rgb="FFFF0000"/>
        <rFont val="Arial"/>
        <family val="2"/>
      </rPr>
      <t>x</t>
    </r>
  </si>
  <si>
    <t>Seguimiento, evaluación y respuesta oportuna a la PQRSD iniciando el proceso disciplinario cuando haya lugar a ello</t>
  </si>
  <si>
    <t>2. Oportunidad en las respuestas a los requerimientos de los entes de control</t>
  </si>
  <si>
    <r>
      <t xml:space="preserve">x </t>
    </r>
    <r>
      <rPr>
        <b/>
        <sz val="16"/>
        <color rgb="FFFF0000"/>
        <rFont val="Arial"/>
        <family val="2"/>
      </rPr>
      <t>x</t>
    </r>
  </si>
  <si>
    <t>Seguimiento y respuesta oportuna a la PQRSD iniciando el proceso disciplinario cuando haya lugar a ello
Notificación oportuna de las actuaciones disciplinarias de fondo  a los Entes de Control</t>
  </si>
  <si>
    <t xml:space="preserve">Incumplimiento en la entrega de informacion  oportuna  y exacta  por parte de las areas auditadas </t>
  </si>
  <si>
    <r>
      <rPr>
        <b/>
        <sz val="11"/>
        <color theme="1"/>
        <rFont val="Arial"/>
        <family val="2"/>
      </rPr>
      <t>RIESGO PARA CONTROL INTERNO :</t>
    </r>
    <r>
      <rPr>
        <sz val="11"/>
        <color theme="1"/>
        <rFont val="Arial"/>
        <family val="2"/>
      </rPr>
      <t xml:space="preserve">Inoportunidad  en la elaboración de  informes de procesos auditores y / o seguimientos </t>
    </r>
  </si>
  <si>
    <t xml:space="preserve">3. Interacción con medios de comunicación </t>
  </si>
  <si>
    <r>
      <t xml:space="preserve">x </t>
    </r>
    <r>
      <rPr>
        <b/>
        <sz val="16"/>
        <color rgb="FF00B050"/>
        <rFont val="Arial"/>
        <family val="2"/>
      </rPr>
      <t xml:space="preserve">x  </t>
    </r>
    <r>
      <rPr>
        <b/>
        <sz val="16"/>
        <color rgb="FFFF0000"/>
        <rFont val="Arial"/>
        <family val="2"/>
      </rPr>
      <t>x</t>
    </r>
    <r>
      <rPr>
        <b/>
        <sz val="16"/>
        <color rgb="FF0070C0"/>
        <rFont val="Arial"/>
        <family val="2"/>
      </rPr>
      <t xml:space="preserve"> x</t>
    </r>
  </si>
  <si>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</si>
  <si>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</si>
  <si>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</si>
  <si>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</si>
  <si>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</si>
  <si>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</si>
  <si>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</si>
  <si>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</si>
  <si>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JULIO DE 2025</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</si>
  <si>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</si>
  <si>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</si>
  <si>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</si>
  <si>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</si>
  <si>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</si>
  <si>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</si>
  <si>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</si>
  <si>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</si>
  <si>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</si>
  <si>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</si>
  <si>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</si>
  <si>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</si>
  <si>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</si>
  <si>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</si>
  <si>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</si>
  <si>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</si>
  <si>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</si>
  <si>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</si>
  <si>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</si>
  <si>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</si>
  <si>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</si>
  <si>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</si>
  <si>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</si>
  <si>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</si>
  <si>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</si>
  <si>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</si>
  <si>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</si>
  <si>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</si>
  <si>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</si>
  <si>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</si>
  <si>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</si>
  <si>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</si>
  <si>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</si>
  <si>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</si>
  <si>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</si>
  <si>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</si>
  <si>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</si>
  <si>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</si>
  <si>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</si>
  <si>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</si>
  <si>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</si>
  <si>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</si>
  <si>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</si>
  <si>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</si>
  <si>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</si>
  <si>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</si>
  <si>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</si>
  <si>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</si>
  <si>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</si>
  <si>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</si>
  <si>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</si>
  <si>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EVALUACIÓN Y CONTROL</t>
  </si>
  <si>
    <t>Gestión</t>
  </si>
  <si>
    <t>Posibilidad de pérdida reputacional</t>
  </si>
  <si>
    <t xml:space="preserve"> Por vencimiento en los términos que generan o conducen a la prescripción 
</t>
  </si>
  <si>
    <t xml:space="preserve">Debido a falta de seguimiento de los  procesos disciplinarios </t>
  </si>
  <si>
    <t>Ejecución y Administración de procesos</t>
  </si>
  <si>
    <t>La actividad que conlleva el riesgo se ejecuta de 3 a 24 veces por año</t>
  </si>
  <si>
    <t>N/A</t>
  </si>
  <si>
    <t>El riesgo afecta la imagen de la entidad con algunos usuarios de relevancia frente al logro de los objetivos</t>
  </si>
  <si>
    <t>Moderado</t>
  </si>
  <si>
    <t xml:space="preserve">Jefe  OCDI </t>
  </si>
  <si>
    <t xml:space="preserve">Jefe oficina OCDI </t>
  </si>
  <si>
    <t xml:space="preserve">Mensual </t>
  </si>
  <si>
    <t xml:space="preserve">Verificar el estado procesal para determinar los términos establecidos en la ley </t>
  </si>
  <si>
    <t xml:space="preserve">En la base se  verifican los procesos próximos  a vencer, generando el listado de los procesos el cual es remitido a los abogados instructores para que generen el trámite correspondiente </t>
  </si>
  <si>
    <t xml:space="preserve">En caso de evidenciar que los términos procesales se encuentran próximos a vencer se adelantan las actuaciones procesales correspondientes para evitar la violación al debido proceso </t>
  </si>
  <si>
    <t xml:space="preserve">Base datos  de procesos
Correo electrónico   con el listado de procesos a vencer </t>
  </si>
  <si>
    <t>Preventivo</t>
  </si>
  <si>
    <t>Manual</t>
  </si>
  <si>
    <t>Documentado</t>
  </si>
  <si>
    <t>Continua</t>
  </si>
  <si>
    <t>Con Registro</t>
  </si>
  <si>
    <t>Reducir</t>
  </si>
  <si>
    <t xml:space="preserve">Realizar 1 Sensibilización  al equipo de abogados de la OCDI en los riesgos del incumplimiento de los terminos procesales </t>
  </si>
  <si>
    <t>Jefe OCDI</t>
  </si>
  <si>
    <t>Julio de 2025</t>
  </si>
  <si>
    <t>Diciembre de 2025</t>
  </si>
  <si>
    <r>
      <t xml:space="preserve">NOMBRE-. </t>
    </r>
    <r>
      <rPr>
        <sz val="36"/>
        <color theme="1"/>
        <rFont val="Arial"/>
        <family val="2"/>
      </rPr>
      <t xml:space="preserve">Procesos disciplinarios prescritos </t>
    </r>
    <r>
      <rPr>
        <b/>
        <sz val="36"/>
        <color theme="1"/>
        <rFont val="Arial"/>
        <family val="2"/>
      </rPr>
      <t xml:space="preserve">
FORMULA :</t>
    </r>
    <r>
      <rPr>
        <sz val="36"/>
        <color theme="1"/>
        <rFont val="Arial"/>
        <family val="2"/>
      </rPr>
      <t xml:space="preserve">  Número de  procesos prescritos / Total de procesos  disciplinarios activos a prescribir en la vigencia  
</t>
    </r>
    <r>
      <rPr>
        <b/>
        <sz val="36"/>
        <color theme="1"/>
        <rFont val="Arial"/>
        <family val="2"/>
      </rPr>
      <t xml:space="preserve">META : </t>
    </r>
    <r>
      <rPr>
        <sz val="36"/>
        <color theme="1"/>
        <rFont val="Arial"/>
        <family val="2"/>
      </rPr>
      <t>0%</t>
    </r>
    <r>
      <rPr>
        <b/>
        <sz val="36"/>
        <color theme="1"/>
        <rFont val="Arial"/>
        <family val="2"/>
      </rPr>
      <t xml:space="preserve">
FRECUENCIA DE MEDICIÓN . </t>
    </r>
    <r>
      <rPr>
        <sz val="36"/>
        <color theme="1"/>
        <rFont val="Arial"/>
        <family val="2"/>
      </rPr>
      <t>mensual</t>
    </r>
  </si>
  <si>
    <t xml:space="preserve">Servidor de planta o contratistas ( abogados sustanciador) </t>
  </si>
  <si>
    <t xml:space="preserve">Cotejar  los procesos  con el fin de establecer la certeza de la alerta emitida por el despacho </t>
  </si>
  <si>
    <t xml:space="preserve">El abogado  instructor revisa los procesos contenidos en la alerta verificando los términos legales aplicales </t>
  </si>
  <si>
    <t xml:space="preserve">En caso de encontrar un posible vencimiento,  proyecta  las actuaciones procesales a que diera lugar </t>
  </si>
  <si>
    <t xml:space="preserve">Emisión de providencia ( autos)  en concordancia con los términos legales aplicables </t>
  </si>
  <si>
    <t>Detectivo</t>
  </si>
  <si>
    <t xml:space="preserve">Validar el estado de los procesos relacionados en el listado remitido a los abogados instructores , verificando  que las actuaciones se hayan surtido dentro de los términos legales </t>
  </si>
  <si>
    <t xml:space="preserve">Revisar en la base los procesos próximos a vencer y se cotejan con la base de autos emitidos o autos proyectados , Asi mismo se verifica  que las decisiones se hayan proferido conforme  lo determina el Código general disciplinario </t>
  </si>
  <si>
    <t xml:space="preserve">En caso de encontrar procesos con posible prescripción se realiza el requerimiento al abogado instructor 
</t>
  </si>
  <si>
    <t xml:space="preserve">Listado de procesos a vencer 
Base de datos de autos 
</t>
  </si>
  <si>
    <t>Jefe juridico</t>
  </si>
  <si>
    <t>Verificar que las actuaciones procesales se surtan debida y oportunamente antes de la prescripción del proceso</t>
  </si>
  <si>
    <t xml:space="preserve">En la matriz   de procesos juzgamiento  se  verifican los procesos próximos  a vencer, generando las alertas correspondientes </t>
  </si>
  <si>
    <t xml:space="preserve">En caso de evidenciar que la prescripción  esta próxima a vencer  se adelantan las actuaciones procesales correspondientes para evitar la  prescripción asi como la violación al debido proceso </t>
  </si>
  <si>
    <t xml:space="preserve">Matriz de procesos de juzgamiento </t>
  </si>
  <si>
    <t xml:space="preserve">Realizar 1 Sensibilización  al equipo de abogados de la Oficina Juridica en los riesgos del incumplimiento de los terminos procesales </t>
  </si>
  <si>
    <t xml:space="preserve">Jefe Juridica </t>
  </si>
  <si>
    <t xml:space="preserve">Julio de 2025 </t>
  </si>
  <si>
    <t xml:space="preserve">Diciembre de 2025 </t>
  </si>
  <si>
    <t xml:space="preserve">mensual </t>
  </si>
  <si>
    <t>Verificar los procesos asignados  por reparto vs matriz para  evitar la prescripción y  por ende la vulneración al debido proceso</t>
  </si>
  <si>
    <t xml:space="preserve">Director(a)  general </t>
  </si>
  <si>
    <t>Servidor de planta o contratista  (Abogada del despacho contratista)</t>
  </si>
  <si>
    <t xml:space="preserve">Bimestral </t>
  </si>
  <si>
    <t xml:space="preserve">Verificar que el proceso sea notificado debidamente </t>
  </si>
  <si>
    <t xml:space="preserve">Se revisa que el proceso contenga el auto en el cual se admite la apelación, asi mismo se verifican que los términos procesales y las actuaciones adelantadas   en la primera instancia correspondan  con lo señalado en  la Ley </t>
  </si>
  <si>
    <t xml:space="preserve">En caso de encontrar inconsistencias  se adopta la decisión de ratificación o modificación  a que haya lugar </t>
  </si>
  <si>
    <t xml:space="preserve">Matriz  de seguimiento a procesos en segunda instancia </t>
  </si>
  <si>
    <t>Por no presentar de acuerdo a la normativa vigente para aprobación por parte del Comité Institucional de Control Interno el Plan Anual de Auditoria basado en riesgos de la vigencia.</t>
  </si>
  <si>
    <t>Debido a inobservancia a la normatividad vigente</t>
  </si>
  <si>
    <t>La actividad que conlleva el riesgo se ejecuta como máximos 2 veces por año</t>
  </si>
  <si>
    <t xml:space="preserve">Muy baja </t>
  </si>
  <si>
    <t>El riesgo afecta la imagen de la entidad internamente, de conocimiento general, nivel interno, de junta directiva y accionistas y/o de provedores</t>
  </si>
  <si>
    <t xml:space="preserve">Menor </t>
  </si>
  <si>
    <t>Bajo</t>
  </si>
  <si>
    <t xml:space="preserve">Jefe oficina de control interno </t>
  </si>
  <si>
    <t xml:space="preserve">Servidores  de planta o contratistas (Profesionales de la OCI )
Jefe oficina de control interno </t>
  </si>
  <si>
    <t xml:space="preserve">Anual </t>
  </si>
  <si>
    <t>Revisar la normatividad vigente para la formulación, presentación y aprobación en términos del plan anual de auditorias basado en riesgos de la vigencia</t>
  </si>
  <si>
    <t>Teniendo en cuenta los lineamientos dados por las instancias pertinentes así como los términos establecidos en la normatividad vigente, se procede a formular el plan anual de auditorías basado en riesgos de la vigencia, para lo cual se registra en  el formato "Universo  de auditoria  y priorización de auditorías y procesos auditables el estado del proceso  frente a riesgos, halllazgos, requerimientos de dirección, etc, seleccionando aquellos cuyo resultado arroje semáforo rojo o amarillo, los cuales son incluidos en el plan anual de auditorias basado en riesgos de la vigencia, posteriormente se presenta al Comité Institucional de Coordinación de Control Interno para su revisión, análisis y aprobación, conforme a lo establecido en el plan anual de auditoria basado en riesgos aprobado en la vigencia anterior.</t>
  </si>
  <si>
    <t>En caso de incumplimiento en la fecha de presentación al CICCI para la aprobación del plan anual de auditoria basado en riesgos, se solicitrá la realización de un comité extraordinario máximo dentro de los quince días calendario del mes siguiente.</t>
  </si>
  <si>
    <t>Matriz de priorización del plan anual de auditorias basado en riesgos.  
Acta del CICCI.</t>
  </si>
  <si>
    <t>Aceptar</t>
  </si>
  <si>
    <t xml:space="preserve">No se formulan acciones por quedar en zona Bajo ' </t>
  </si>
  <si>
    <r>
      <t>NOMBRE : O</t>
    </r>
    <r>
      <rPr>
        <sz val="36"/>
        <color theme="1"/>
        <rFont val="Arial"/>
        <family val="2"/>
      </rPr>
      <t xml:space="preserve">portunidad presentacion del PAA basado en riesgos de la  vigencia 
</t>
    </r>
    <r>
      <rPr>
        <b/>
        <sz val="36"/>
        <color theme="1"/>
        <rFont val="Arial"/>
        <family val="2"/>
      </rPr>
      <t xml:space="preserve">
FORMULA:  P</t>
    </r>
    <r>
      <rPr>
        <sz val="36"/>
        <color theme="1"/>
        <rFont val="Arial"/>
        <family val="2"/>
      </rPr>
      <t xml:space="preserve">AA basado en riesgos de la  vigencia aprobado dentro de los términos establecidos </t>
    </r>
    <r>
      <rPr>
        <b/>
        <sz val="36"/>
        <color theme="1"/>
        <rFont val="Arial"/>
        <family val="2"/>
      </rPr>
      <t xml:space="preserve">
META : </t>
    </r>
    <r>
      <rPr>
        <sz val="36"/>
        <color theme="1"/>
        <rFont val="Arial"/>
        <family val="2"/>
      </rPr>
      <t>PAA basado en riesgos de la  vigencia aprobado</t>
    </r>
    <r>
      <rPr>
        <b/>
        <sz val="36"/>
        <color theme="1"/>
        <rFont val="Arial"/>
        <family val="2"/>
      </rPr>
      <t xml:space="preserve">
FRECUENCIA DE MEDICIÓN : </t>
    </r>
    <r>
      <rPr>
        <sz val="36"/>
        <color theme="1"/>
        <rFont val="Arial"/>
        <family val="2"/>
      </rPr>
      <t xml:space="preserve">Anual </t>
    </r>
  </si>
  <si>
    <t>Jefe Oficina de Control Interno</t>
  </si>
  <si>
    <t>Validar la aprobación extemporánea del plan anual de auditorias basado en riesgos</t>
  </si>
  <si>
    <t>Si  la fecha de presentación al CICCI es posterior a la establecida por la normatividad vigente para la aprobación del plan anual de auditoria basado en riesgos, se solicitrá un comité extraordinario máximo dentro de los quince días calendario del mes siguiente.</t>
  </si>
  <si>
    <t>Dejar evidencia de la solictud de realización del comité extraordinario.</t>
  </si>
  <si>
    <t>Comunicación oficial.
Acta del CICCI.</t>
  </si>
  <si>
    <t>Correctivo</t>
  </si>
  <si>
    <t xml:space="preserve">Bajo </t>
  </si>
  <si>
    <t>Posibilidad de pérdida económica y reputacional</t>
  </si>
  <si>
    <t>Por no presentar con la oportunidad debida los informes de ley en los términos establecidos.</t>
  </si>
  <si>
    <t xml:space="preserve">Debido al Incumplimiento en la entrega de información oportuna por parte de las areas auditadas  </t>
  </si>
  <si>
    <t>La actividad que conlleva el riesgo se ejecuta de 24 a 500 veces por año</t>
  </si>
  <si>
    <t>Media</t>
  </si>
  <si>
    <t xml:space="preserve">Entre 50 y 100 SMLMV </t>
  </si>
  <si>
    <t xml:space="preserve">Moderado </t>
  </si>
  <si>
    <t>De acuerdo a la fechas establecidas en el plan anual de auditorias basado en riesgos de la vigencia</t>
  </si>
  <si>
    <t>Verificar la entrega de la información en los tiempos establecidos</t>
  </si>
  <si>
    <t xml:space="preserve">Previa solicitud por parte de la OCI a las dependencias responsables, se revisa la entrega en los términos establecidos de los documentos requeridos  para su confrontación. </t>
  </si>
  <si>
    <t>Se realiza un alcance solicitando la entrega de la información a la dependencia.</t>
  </si>
  <si>
    <t>Comunicación oficial.
Informes pertinentes.</t>
  </si>
  <si>
    <t xml:space="preserve">Reducir </t>
  </si>
  <si>
    <t>Adelantar mesas de trabajo con las dependencias dentro del rol de asesoria y acompañamiento (mensual) con el propósito de revisar aspectos relacionados con los procesos auditores, seguimientos, informes de ley, riesgos, acciones de mejora, entre otros.</t>
  </si>
  <si>
    <t>Jefe OCI</t>
  </si>
  <si>
    <r>
      <t>NOMBRE :</t>
    </r>
    <r>
      <rPr>
        <sz val="36"/>
        <color theme="1"/>
        <rFont val="Arial"/>
        <family val="2"/>
      </rPr>
      <t xml:space="preserve">Cumplimiento en la presentación de  Informes de ley </t>
    </r>
    <r>
      <rPr>
        <b/>
        <sz val="36"/>
        <color theme="1"/>
        <rFont val="Arial"/>
        <family val="2"/>
      </rPr>
      <t xml:space="preserve">
FORMULA: </t>
    </r>
    <r>
      <rPr>
        <sz val="36"/>
        <color theme="1"/>
        <rFont val="Arial"/>
        <family val="2"/>
      </rPr>
      <t>Numero de informes de Ley  presentados / Total de informes de Ley aprobados en el PAA *100</t>
    </r>
    <r>
      <rPr>
        <b/>
        <sz val="36"/>
        <color theme="1"/>
        <rFont val="Arial"/>
        <family val="2"/>
      </rPr>
      <t xml:space="preserve">
META : </t>
    </r>
    <r>
      <rPr>
        <sz val="36"/>
        <color theme="1"/>
        <rFont val="Arial"/>
        <family val="2"/>
      </rPr>
      <t>100%</t>
    </r>
    <r>
      <rPr>
        <b/>
        <sz val="36"/>
        <color theme="1"/>
        <rFont val="Arial"/>
        <family val="2"/>
      </rPr>
      <t xml:space="preserve">
FRECUENCIA DE MEDICIÓN :</t>
    </r>
    <r>
      <rPr>
        <sz val="36"/>
        <color theme="1"/>
        <rFont val="Arial"/>
        <family val="2"/>
      </rPr>
      <t xml:space="preserve"> Trimestral </t>
    </r>
  </si>
  <si>
    <t xml:space="preserve">Por información incorrecta en los seguimientos  a temas estrategicos de la entidad 
</t>
  </si>
  <si>
    <t xml:space="preserve">Debido a  la no revisión inicial  de la informacion recibida 
</t>
  </si>
  <si>
    <t>El riesgo afecta la imagen de alguna área de la organización</t>
  </si>
  <si>
    <t>Directora General</t>
  </si>
  <si>
    <t>Servidores  de planta o contratistas  (Profesionales asignados )</t>
  </si>
  <si>
    <t xml:space="preserve">Cada vez que se solicita a la dependencia la informacion requerida  para su revisión </t>
  </si>
  <si>
    <t xml:space="preserve">Revisar que la información suministrada por la dependencia sea veraz  y este completa </t>
  </si>
  <si>
    <t>Una vez recibida la información remitida por la dependencia  via correo electronico, se efectúa una revisión interna  verificando que dicha información sea la idonea para proceder a convocar a reunión  de seguimiento</t>
  </si>
  <si>
    <t xml:space="preserve">En caso que la información  suministrada por la dependencia presente errores , se procede a remitir correo electrónico informando las observaciones pertinentes para que se realicen los ajustes a que haya lugar </t>
  </si>
  <si>
    <t xml:space="preserve">Correo electrónico 
Drive Dirección General dependiendo de  la confidencialidad de la información </t>
  </si>
  <si>
    <t xml:space="preserve">No se formulan acciones por quedar en zona Bajo </t>
  </si>
  <si>
    <r>
      <t xml:space="preserve">NOMBRE : </t>
    </r>
    <r>
      <rPr>
        <sz val="36"/>
        <color theme="1"/>
        <rFont val="Arial"/>
        <family val="2"/>
      </rPr>
      <t>Información incorrecta en los seguimientos  a temas estrategicos de la entidad</t>
    </r>
    <r>
      <rPr>
        <b/>
        <sz val="36"/>
        <color theme="1"/>
        <rFont val="Arial"/>
        <family val="2"/>
      </rPr>
      <t xml:space="preserve"> 
FORMULA. </t>
    </r>
    <r>
      <rPr>
        <sz val="36"/>
        <color theme="1"/>
        <rFont val="Arial"/>
        <family val="2"/>
      </rPr>
      <t xml:space="preserve">Número de informes incorrectos de los seguimientos a temas estratégicos </t>
    </r>
    <r>
      <rPr>
        <b/>
        <sz val="36"/>
        <color theme="1"/>
        <rFont val="Arial"/>
        <family val="2"/>
      </rPr>
      <t xml:space="preserve">
META . </t>
    </r>
    <r>
      <rPr>
        <sz val="36"/>
        <color theme="1"/>
        <rFont val="Arial"/>
        <family val="2"/>
      </rPr>
      <t xml:space="preserve">0 </t>
    </r>
    <r>
      <rPr>
        <b/>
        <sz val="36"/>
        <color theme="1"/>
        <rFont val="Arial"/>
        <family val="2"/>
      </rPr>
      <t xml:space="preserve">
FRECUENCIA DE MEDICIÓN:</t>
    </r>
    <r>
      <rPr>
        <sz val="36"/>
        <color theme="1"/>
        <rFont val="Arial"/>
        <family val="2"/>
      </rPr>
      <t xml:space="preserve"> Trimestral  </t>
    </r>
  </si>
  <si>
    <t xml:space="preserve">Validar  la información </t>
  </si>
  <si>
    <t xml:space="preserve">A traves de mesas de trabajo   se realiza el seguimiento y verificación  de la informacion reportada  por la dependencia  con el fin de subsanar o aclarar los temas que se requieran.
Para temas de  carácter confidencial se solicita a la dependencia  mesa de trabajo con el fin de revisar en sitio   la información y generar las alertas oportunas </t>
  </si>
  <si>
    <t xml:space="preserve">En caso  que la información que se este verificando presente errores se procede  a solicitar al proceso la corrección inmediata
En caso que la información  de caracter confidencial presente falencias , se procede a remitir correo electrónico informando las observaciones pertinentes para que se realicen los ajustes a que haya lugar </t>
  </si>
  <si>
    <t xml:space="preserve">Debido  a la  no validación de la información directamente con las dependencia </t>
  </si>
  <si>
    <t xml:space="preserve">Cada vez que la Directora lo solicite </t>
  </si>
  <si>
    <t xml:space="preserve">Revisar y realizar los ajustes solicitados  al informe final de seguimiento  </t>
  </si>
  <si>
    <t xml:space="preserve">Una vez la Directora revisa el informe final de seguimiento y encuentra alguna inconsistencia solicita al profesional la corrección inmediata </t>
  </si>
  <si>
    <t>Realizar las correcciones  solicitadas y remitir nuevamente  informe  a la Directora</t>
  </si>
  <si>
    <t xml:space="preserve">Correo electrónico con el informe  corregido </t>
  </si>
  <si>
    <t>Leve</t>
  </si>
  <si>
    <t xml:space="preserve">
Por incumplimientos  o retrasos en la implementación  de acciones  establecidas para  las politicas,   planes , programas , proyectos , herramientas de gestion ( riesgos , indicadores, acciones ) </t>
  </si>
  <si>
    <t xml:space="preserve">Debido a la falta e inoportunidad   de monitoreos y  generación de alertas  
</t>
  </si>
  <si>
    <t xml:space="preserve">Jefe Oficina Asesora de Planeación </t>
  </si>
  <si>
    <t xml:space="preserve">Servidor de planta o contratista </t>
  </si>
  <si>
    <t xml:space="preserve">Trimestral </t>
  </si>
  <si>
    <t xml:space="preserve">Verificar el avance  de la ejecución de las actividades  establecidas en las politicas , planes y programas </t>
  </si>
  <si>
    <t xml:space="preserve">se revisa que la primera linea haya realizado oportuna y correctamente el reporte de seguimiento  a las actividades a su cargo programadas en la vigencia para las politicas, planes y programas  y que las  evidencias esten completas y sean coherentes con lo establecido </t>
  </si>
  <si>
    <t>En caso de encontrar incumplimientos por parte de la primera linea,  se generarán las alertas o se solicitará mesa de trabajo al proceso  según corresponda  como parte del control de la segunda linea de defensa</t>
  </si>
  <si>
    <t xml:space="preserve">Alertas- Comunicación oficial
Actas de reunión- Mesas de trabajo 
Informe de gestión 
planes de acción politicas públicas
Informe cuatrimestral de monitoreo   del programa de transparencia y ética pública  </t>
  </si>
  <si>
    <r>
      <t xml:space="preserve">NOMBRE  : </t>
    </r>
    <r>
      <rPr>
        <sz val="36"/>
        <color theme="1"/>
        <rFont val="Arial"/>
        <family val="2"/>
      </rPr>
      <t>Retrasos  en acciones  establecidas para  las politicas,   planes , programas , proyectos , herramientas de gestion ( riesgos , indicadores, acciones )</t>
    </r>
    <r>
      <rPr>
        <b/>
        <sz val="36"/>
        <color theme="1"/>
        <rFont val="Arial"/>
        <family val="2"/>
      </rPr>
      <t xml:space="preserve"> </t>
    </r>
    <r>
      <rPr>
        <sz val="36"/>
        <color theme="1"/>
        <rFont val="Arial"/>
        <family val="2"/>
      </rPr>
      <t xml:space="preserve">
</t>
    </r>
    <r>
      <rPr>
        <b/>
        <sz val="36"/>
        <color theme="1"/>
        <rFont val="Arial"/>
        <family val="2"/>
      </rPr>
      <t xml:space="preserve">FORMULA. </t>
    </r>
    <r>
      <rPr>
        <sz val="36"/>
        <color theme="1"/>
        <rFont val="Arial"/>
        <family val="2"/>
      </rPr>
      <t xml:space="preserve">% de Retrasos  en acciones  establecidas para  las politicas,   planes , programas , proyectos , herramientas de gestion ( riesgos , indicadores, acciones ) </t>
    </r>
    <r>
      <rPr>
        <b/>
        <sz val="36"/>
        <color theme="1"/>
        <rFont val="Arial"/>
        <family val="2"/>
      </rPr>
      <t xml:space="preserve">
META. </t>
    </r>
    <r>
      <rPr>
        <sz val="36"/>
        <color theme="1"/>
        <rFont val="Arial"/>
        <family val="2"/>
      </rPr>
      <t>0 %</t>
    </r>
    <r>
      <rPr>
        <b/>
        <sz val="36"/>
        <color theme="1"/>
        <rFont val="Arial"/>
        <family val="2"/>
      </rPr>
      <t xml:space="preserve">
FRECUENCIA DE MEDICIÓN. </t>
    </r>
    <r>
      <rPr>
        <sz val="36"/>
        <color theme="1"/>
        <rFont val="Arial"/>
        <family val="2"/>
      </rPr>
      <t xml:space="preserve">Trimestral </t>
    </r>
  </si>
  <si>
    <t xml:space="preserve">Validar información remitida   del seguimiento a proyectos de inversión </t>
  </si>
  <si>
    <t>Validar la calidad y oportunidad de los reportes de seguimiento de los proyectos de inversión realizados por parte de las áreas responsables y retroalimentar problemáticas, alertas y/o acciones de mejora.</t>
  </si>
  <si>
    <t>En caso de encontrar imconsitencias en la información reportada  por parte de la primera linea,  se generarán las alertas o se solicitará mesa de trabajo al proceso  según corresponda  como parte del control de la segunda linea de defensa</t>
  </si>
  <si>
    <t xml:space="preserve">Alertas- Comunicación oficial
Actas de reunión- Mesas de trabajo 
</t>
  </si>
  <si>
    <t xml:space="preserve">Correctivo </t>
  </si>
  <si>
    <t>Impacto</t>
  </si>
  <si>
    <t>Verificar  la implementación de controles, planes de acción y medición de indicadores clave de riesgo generando las alertas</t>
  </si>
  <si>
    <t xml:space="preserve">Se revisa que la primera linea haya realizado oportuna y correctamente el monitoreo a los controles , a los  planes de acción para abordar  riesgos, es decir, que de acuerdo con la frecuencia establecida cuenten  con las evidencias completas y coherentes. Adicionalmente,  se revisa el reporte adecuado de  la  medición de los indicadores clave de riesgo ( para evaluar si el riesgo se ha materializado),  asi como que  se haya generado  la acción correctiva en caso de incumplimiento de metas.
</t>
  </si>
  <si>
    <t>Alertas- Comunicación oficial
Actas de reunión- Mesas de trabajo 
Matriz de riesgos e informe del monitoreo realizado por la segunda linea de defensa</t>
  </si>
  <si>
    <t>Verificar  la medición del indicador  de gestión</t>
  </si>
  <si>
    <t xml:space="preserve">Se revisa que la primera linea haya realizado oportuna y correctamente el reporte de la medición del indicador de gestión,  que el anális de datos este descrito de forma narrativa, explicando el cumplimiento o no de la meta , comportamiento respecto a la medición anterior  y finalmente que se   haya generado  la acción  correctiva en caso de incumplimiento de metas.
</t>
  </si>
  <si>
    <t xml:space="preserve">Alertas- Comunicación oficial
Actas de reunión- Mesas de trabajo 
Informe consolidado de indicadores  </t>
  </si>
  <si>
    <t xml:space="preserve">Impacto </t>
  </si>
  <si>
    <t xml:space="preserve">Verificar la pertinencia  del análisis de causas  vs. el hallazgo / observación  , asi como correspondencia entre el plan de acción y el análisis de causas  </t>
  </si>
  <si>
    <t xml:space="preserve">Se revisa que la primera linea haya formulado un análisis de causas coherente con el hallazgo /  observacion generado al proceso , utilizando la metodologia establecida en la entidad,  que a partir de este análisis el plan de acción guarde coherencia  con la causa raíz con el fin de eliminar el hallazgo / observación, que se haya definido responsables de ejecutar dicho plan ,  que las  fechas de implementación de las acciones no superen  la vigencia. 
</t>
  </si>
  <si>
    <t>En caso de encontrar inconsistencias por  parte de la primera linea,  se generarán las alertas o se solicitará mesa de trabajo al proceso  según corresponda  como parte del control de la segunda linea de defensa</t>
  </si>
  <si>
    <t xml:space="preserve">Actas de reunión- Mesas de trabajo </t>
  </si>
  <si>
    <t xml:space="preserve">Detectivo </t>
  </si>
  <si>
    <t>Probabilidad</t>
  </si>
  <si>
    <t xml:space="preserve">Verificar la  eficacia de la acción  correctiva </t>
  </si>
  <si>
    <t xml:space="preserve">
Se revisa que las acciones se esten ejecutando  dentro del plazo establecido y que los responsables de implementar cada acción reporten oportunamente y con la calidad requerida las evidencias que respalden los avances y cumplimientos de las acciones</t>
  </si>
  <si>
    <t>En caso de encontrar incumplimientos  por  parte de la primera linea,  se generarán las alertas o se solicitará mesa de trabajo al proceso  según corresponda  como parte del control de la segunda linea de defensa</t>
  </si>
  <si>
    <t xml:space="preserve">Probabilidad </t>
  </si>
  <si>
    <t xml:space="preserve">
</t>
  </si>
  <si>
    <t xml:space="preserve">CONTROL  DE CAMBIOS </t>
  </si>
  <si>
    <t xml:space="preserve">FECHA </t>
  </si>
  <si>
    <t xml:space="preserve">DESCRIPCION DE LOS CAMBIOS </t>
  </si>
  <si>
    <t xml:space="preserve">JULIO DE 2025 </t>
  </si>
  <si>
    <t xml:space="preserve">Los riesgos : 
1. Posibilidad de perdida reputacional, Debido a una ineficiente formulación, implementación  y seguimiento de los mecanismos de autocontrol, autorregulación y autogestión por un bajo uso y apropiación del sistema de control interno.
2. Posibilidad de investigaciones disciplinarias y/o sanciones, por incumplimientos normativos, debido a no realizar la adecuada priorización de actividades con alto de riesgo, propuestas por el CICCI, o informes de ley obligatorios, con el fin de generar las alertas tempranas a la admon
3. Posibilidad de investigaciones disciplinarias y/o sanciones,  por incumplimientos normativos, debido a no realizar la adecuada priorización de actividades con alto riesgo, propuestas por el CICCI, o informes de ley obligatorios, e incumplir el plan anual de auditorías de la vigencia,  con el fin de generar las alertas tempranas a la admon
4. Posibilidad de afectación económica y reputacional, Por la debilidad en la documentación para el seguimiento de actividades (Segunda línea de defensa) Debido a la inadecuada administración de los riesgos institucionales 
5. Posibilidad de investigaciones disciplinarias y/o sanciones o generación de hallazgos, por no dar respuesta oportuna a los requerimientos o no asistencia a las audiencias o citaciones realizadas por los entes de control externo debido a fallas en la radicación, mala asignación de los requerimientos o fallas en la comunicación interna, de aquellos requerimientos que tenga conocimiento la OCI
6. Posibilidad de investigaciones disciplinarias y/o sanciones, por no cumplir con las acciones del plan de mejoramiento formulados con los entes de control externo, debido a acciones mal formuladas, falta de recursos, falta de seguimiento por parte de los responsables de las acciones
7. Posibilidad de vulnerar los derechos procesales de los disciplinados, por falta de control de las acciones correspondientes dentro de los términos legales, debido al alto volumen de procesos disciplinarios activos, y falta de un seguimiento a los procesos asignados a los abogados de competencia que  atienden los procesos.
Se ajustan teniendo en cuenta el contexto identificado 
</t>
  </si>
  <si>
    <t>Tabla Criterios para definir el nivel de probabilidad</t>
  </si>
  <si>
    <t>Tabla Criterios para definir el nivel de impacto</t>
  </si>
  <si>
    <t>Frecuencia de la Actividad</t>
  </si>
  <si>
    <t>MIN</t>
  </si>
  <si>
    <t>MAX</t>
  </si>
  <si>
    <t>Afectación Económica (o presupuestal)</t>
  </si>
  <si>
    <t>Pérdida Reputacional</t>
  </si>
  <si>
    <t>Muy Baja</t>
  </si>
  <si>
    <t xml:space="preserve">Leve </t>
  </si>
  <si>
    <t xml:space="preserve">Afectación menor a 10 SMLMV </t>
  </si>
  <si>
    <t>Baja</t>
  </si>
  <si>
    <t>Menor</t>
  </si>
  <si>
    <t xml:space="preserve">Entre 10 y 50 SMLMV </t>
  </si>
  <si>
    <t>Alta</t>
  </si>
  <si>
    <t>La actividad que conlleva el riesgo se ejecuta mínimo 500 veces al año y máximo 5000 veces por año</t>
  </si>
  <si>
    <t xml:space="preserve">Mayor </t>
  </si>
  <si>
    <t xml:space="preserve">Entre 100 y 500 SMLMV </t>
  </si>
  <si>
    <t>El riesgo afecta la imagen de a entidad con efecto publicitario sostenido a nivel de sector administrativo, nivel departamental o municipal</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</si>
  <si>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</si>
  <si>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</si>
  <si>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</si>
  <si>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</si>
  <si>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</si>
  <si>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Mayor</t>
  </si>
  <si>
    <t>Alto</t>
  </si>
  <si>
    <t>Extremo</t>
  </si>
  <si>
    <t xml:space="preserve">NOMBRE DEPROCESO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</si>
  <si>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</si>
  <si>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</si>
  <si>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</si>
  <si>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</si>
  <si>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</si>
  <si>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</si>
  <si>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</si>
  <si>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 xml:space="preserve">CONOCIMIENTO </t>
  </si>
  <si>
    <t>MANEJO</t>
  </si>
  <si>
    <t xml:space="preserve">TIPOLOGIA </t>
  </si>
  <si>
    <t>Fiscal</t>
  </si>
  <si>
    <t xml:space="preserve">IMPACTO ( CONSECUENCIA) </t>
  </si>
  <si>
    <t xml:space="preserve">GESTIÓN </t>
  </si>
  <si>
    <t>Posibilidad de pérdida económica</t>
  </si>
  <si>
    <t xml:space="preserve">FISCAL </t>
  </si>
  <si>
    <t>Posibilidad  de efecto dañoso sobre el recurso público</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</si>
  <si>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</si>
  <si>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</si>
  <si>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</si>
  <si>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</si>
  <si>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</si>
  <si>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</si>
  <si>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</si>
  <si>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</si>
  <si>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</si>
  <si>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</si>
  <si>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</si>
  <si>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</si>
  <si>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</si>
  <si>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</si>
  <si>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</si>
  <si>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</si>
  <si>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</si>
  <si>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</si>
  <si>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</si>
  <si>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Automático</t>
  </si>
  <si>
    <t>Sin Documentar</t>
  </si>
  <si>
    <t>Aleatoria</t>
  </si>
  <si>
    <t>Sin Registro</t>
  </si>
  <si>
    <t>Afectación o Desplazamiento en la Matriz</t>
  </si>
  <si>
    <t>Afecta</t>
  </si>
  <si>
    <t>Mitigar</t>
  </si>
  <si>
    <t>Transferir</t>
  </si>
  <si>
    <t>Evitar</t>
  </si>
  <si>
    <t>NIVEL DE RIESGO</t>
  </si>
  <si>
    <t xml:space="preserve">Muy Baja </t>
  </si>
  <si>
    <t xml:space="preserve">Catastrófico </t>
  </si>
  <si>
    <t xml:space="preserve">Extremo </t>
  </si>
  <si>
    <t xml:space="preserve">Baja </t>
  </si>
  <si>
    <t xml:space="preserve">Alta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</si>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</sst>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8">
    <font>
      <sz val="11"/>
      <color theme="1"/>
      <name val="Arial"/>
    </font>
    <font>
      <sz val="11"/>
      <name val="Arial"/>
      <family val="2"/>
    </font>
    <font>
      <sz val="11"/>
      <color theme="0"/>
      <name val="Calibri"/>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b/>
      <sz val="11"/>
      <name val="calibri"/>
      <family val="2"/>
      <scheme val="minor"/>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sz val="12"/>
      <color rgb="FFFFFFFF"/>
      <name val="Arial Narrow"/>
      <family val="2"/>
    </font>
    <font>
      <sz val="11"/>
      <color rgb="FF000000"/>
      <name val="Arial Narrow"/>
      <family val="2"/>
    </font>
    <font>
      <sz val="11"/>
      <name val="Arial Narrow"/>
      <family val="2"/>
    </font>
    <font>
      <sz val="11"/>
      <color rgb="FFFFFFFF"/>
      <name val="Arial Narrow"/>
      <family val="2"/>
    </font>
    <font>
      <sz val="9"/>
      <color rgb="FF000000"/>
      <name val="Arial Narrow"/>
      <family val="2"/>
    </font>
    <font>
      <sz val="11"/>
      <name val="Tahoma"/>
      <family val="2"/>
    </font>
    <font>
      <b/>
      <sz val="12"/>
      <color theme="0" tint="-0.34998626667073579"/>
      <name val="Calibri"/>
      <family val="2"/>
    </font>
    <font>
      <sz val="9"/>
      <name val="Arial Narrow"/>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1"/>
      <color theme="1"/>
      <name val="calibri"/>
      <family val="2"/>
      <scheme val="minor"/>
    </font>
    <font>
      <sz val="12"/>
      <color rgb="FFFF0000"/>
      <name val="Arial"/>
      <family val="2"/>
    </font>
    <font>
      <b/>
      <sz val="22"/>
      <color theme="1"/>
      <name val="Arial"/>
      <family val="2"/>
    </font>
    <font>
      <sz val="20"/>
      <name val="Arial"/>
      <family val="2"/>
    </font>
    <font>
      <sz val="11"/>
      <color rgb="FFFF0000"/>
      <name val="Arial"/>
      <family val="2"/>
    </font>
    <font>
      <sz val="11"/>
      <color theme="1"/>
      <name val="Arial"/>
      <family val="2"/>
    </font>
    <font>
      <b/>
      <sz val="11"/>
      <color rgb="FF0070C0"/>
      <name val="Arial"/>
      <family val="2"/>
    </font>
    <font>
      <b/>
      <sz val="11"/>
      <color rgb="FFFF0000"/>
      <name val="Arial"/>
      <family val="2"/>
    </font>
    <font>
      <b/>
      <sz val="16"/>
      <color rgb="FF0070C0"/>
      <name val="Arial"/>
      <family val="2"/>
    </font>
    <font>
      <sz val="11"/>
      <color rgb="FF0070C0"/>
      <name val="Arial"/>
      <family val="2"/>
    </font>
    <font>
      <sz val="11"/>
      <color rgb="FF00B050"/>
      <name val="Arial"/>
      <family val="2"/>
    </font>
    <font>
      <b/>
      <sz val="11"/>
      <color rgb="FF00B050"/>
      <name val="Arial"/>
      <family val="2"/>
    </font>
    <font>
      <b/>
      <sz val="16"/>
      <color rgb="FF00B050"/>
      <name val="Arial"/>
      <family val="2"/>
    </font>
    <font>
      <b/>
      <sz val="16"/>
      <color rgb="FFFF0000"/>
      <name val="Arial"/>
      <family val="2"/>
    </font>
    <font>
      <b/>
      <sz val="11"/>
      <color rgb="FF33CC33"/>
      <name val="Arial"/>
      <family val="2"/>
    </font>
    <font>
      <b/>
      <sz val="16"/>
      <color rgb="FF33CC33"/>
      <name val="Arial"/>
      <family val="2"/>
    </font>
    <font>
      <b/>
      <sz val="28"/>
      <color theme="1"/>
      <name val="Arial"/>
      <family val="2"/>
    </font>
    <font>
      <sz val="36"/>
      <color theme="1"/>
      <name val="Arial"/>
      <family val="2"/>
    </font>
    <font>
      <sz val="36"/>
      <color rgb="FF000000"/>
      <name val="Arial Narrow"/>
      <family val="2"/>
    </font>
    <font>
      <sz val="36"/>
      <name val="Arial"/>
      <family val="2"/>
    </font>
    <font>
      <b/>
      <sz val="36"/>
      <color theme="1"/>
      <name val="Arial"/>
      <family val="2"/>
    </font>
    <font>
      <b/>
      <sz val="28"/>
      <name val="Arial"/>
      <family val="2"/>
    </font>
    <font>
      <b/>
      <sz val="28"/>
      <name val="Tahoma"/>
      <family val="2"/>
    </font>
    <font>
      <sz val="28"/>
      <color theme="1"/>
      <name val="Arial"/>
      <family val="2"/>
    </font>
    <font>
      <sz val="12"/>
      <color theme="5" tint="0.39997558519241921"/>
      <name val="Arial"/>
      <family val="2"/>
    </font>
    <font>
      <b/>
      <sz val="12"/>
      <color rgb="FF0070C0"/>
      <name val="Arial"/>
      <family val="2"/>
    </font>
    <font>
      <sz val="12"/>
      <color rgb="FF0070C0"/>
      <name val="Arial"/>
      <family val="2"/>
    </font>
    <font>
      <b/>
      <sz val="12"/>
      <color rgb="FF00B050"/>
      <name val="Arial"/>
      <family val="2"/>
    </font>
    <font>
      <sz val="12"/>
      <color rgb="FF00B050"/>
      <name val="Arial"/>
      <family val="2"/>
    </font>
    <font>
      <sz val="22"/>
      <color theme="1"/>
      <name val="Arial"/>
      <family val="2"/>
    </font>
  </fonts>
  <fills count="4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rgb="FF00B050"/>
        <bgColor indexed="64"/>
      </patternFill>
    </fill>
    <fill>
      <patternFill patternType="solid">
        <fgColor theme="0"/>
        <bgColor rgb="FFFBD4B4"/>
      </patternFill>
    </fill>
    <fill>
      <patternFill patternType="solid">
        <fgColor rgb="FF99FF33"/>
        <bgColor indexed="64"/>
      </patternFill>
    </fill>
  </fills>
  <borders count="81">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style="thin">
        <color indexed="64"/>
      </left>
      <right style="thin">
        <color indexed="64"/>
      </right>
      <top style="thick">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s>
  <cellStyleXfs count="6">
    <xf numFmtId="0" fontId="0" fillId="0" borderId="0"/>
    <xf numFmtId="0" fontId="6" fillId="0" borderId="2"/>
    <xf numFmtId="0" fontId="6" fillId="0" borderId="2"/>
    <xf numFmtId="0" fontId="18" fillId="0" borderId="2"/>
    <xf numFmtId="0" fontId="43" fillId="0" borderId="2"/>
    <xf numFmtId="9" fontId="6" fillId="0" borderId="2" applyFont="0" applyFill="0" applyBorder="0" applyAlignment="0" applyProtection="0"/>
  </cellStyleXfs>
  <cellXfs count="608">
    <xf numFmtId="0" fontId="0" fillId="0" borderId="0" xfId="0"/>
    <xf numFmtId="0" fontId="3" fillId="0" borderId="0" xfId="0" applyFont="1"/>
    <xf numFmtId="0" fontId="4" fillId="0" borderId="0" xfId="0" applyFont="1"/>
    <xf numFmtId="0" fontId="5" fillId="0" borderId="1" xfId="0" applyFont="1" applyBorder="1" applyAlignment="1">
      <alignment horizontal="left" vertical="center" wrapText="1" readingOrder="1"/>
    </xf>
    <xf numFmtId="0" fontId="6" fillId="0" borderId="0" xfId="0" applyFont="1"/>
    <xf numFmtId="0" fontId="0" fillId="0" borderId="0" xfId="0" applyAlignment="1">
      <alignment vertical="center" wrapText="1"/>
    </xf>
    <xf numFmtId="0" fontId="6" fillId="17" borderId="0" xfId="0" applyFont="1" applyFill="1"/>
    <xf numFmtId="0" fontId="1" fillId="0" borderId="2" xfId="0" applyFont="1" applyBorder="1" applyAlignment="1" applyProtection="1">
      <alignment horizontal="left" vertical="center" wrapText="1"/>
      <protection locked="0"/>
    </xf>
    <xf numFmtId="0" fontId="11" fillId="0" borderId="2" xfId="0" applyFont="1" applyBorder="1" applyAlignment="1">
      <alignment wrapText="1"/>
    </xf>
    <xf numFmtId="0" fontId="30" fillId="0" borderId="40" xfId="3" applyFont="1" applyBorder="1" applyAlignment="1">
      <alignment horizontal="center" vertical="center" wrapText="1"/>
    </xf>
    <xf numFmtId="0" fontId="30" fillId="0" borderId="26" xfId="3" applyFont="1" applyBorder="1" applyAlignment="1">
      <alignment horizontal="center" vertical="center" wrapText="1"/>
    </xf>
    <xf numFmtId="0" fontId="34" fillId="21" borderId="8" xfId="3" applyFont="1" applyFill="1" applyBorder="1"/>
    <xf numFmtId="0" fontId="34" fillId="21" borderId="11" xfId="3" applyFont="1" applyFill="1" applyBorder="1"/>
    <xf numFmtId="0" fontId="34" fillId="0" borderId="13" xfId="3" applyFont="1" applyBorder="1" applyAlignment="1">
      <alignment vertical="center" wrapText="1"/>
    </xf>
    <xf numFmtId="0" fontId="34" fillId="0" borderId="2" xfId="3" applyFont="1" applyAlignment="1">
      <alignment vertical="center" wrapText="1"/>
    </xf>
    <xf numFmtId="9" fontId="34" fillId="0" borderId="3" xfId="3" applyNumberFormat="1" applyFont="1" applyBorder="1" applyAlignment="1">
      <alignment horizontal="center" vertical="center" wrapText="1"/>
    </xf>
    <xf numFmtId="9" fontId="34" fillId="0" borderId="18" xfId="3" applyNumberFormat="1" applyFont="1" applyBorder="1" applyAlignment="1">
      <alignment horizontal="center" vertical="center" wrapText="1"/>
    </xf>
    <xf numFmtId="0" fontId="34" fillId="0" borderId="3" xfId="3" applyFont="1" applyBorder="1" applyAlignment="1">
      <alignment vertical="center" wrapText="1"/>
    </xf>
    <xf numFmtId="9" fontId="34" fillId="0" borderId="32" xfId="3" applyNumberFormat="1" applyFont="1" applyBorder="1" applyAlignment="1">
      <alignment horizontal="center" vertical="center" wrapText="1"/>
    </xf>
    <xf numFmtId="9" fontId="34" fillId="0" borderId="39" xfId="3" applyNumberFormat="1" applyFont="1" applyBorder="1" applyAlignment="1">
      <alignment horizontal="center" vertical="center" wrapText="1"/>
    </xf>
    <xf numFmtId="0" fontId="0" fillId="0" borderId="2" xfId="0" applyBorder="1"/>
    <xf numFmtId="0" fontId="11" fillId="0" borderId="0" xfId="0" applyFont="1" applyAlignment="1">
      <alignment wrapText="1"/>
    </xf>
    <xf numFmtId="0" fontId="33" fillId="0" borderId="4" xfId="0" applyFont="1" applyBorder="1" applyAlignment="1">
      <alignment wrapText="1"/>
    </xf>
    <xf numFmtId="0" fontId="33" fillId="0" borderId="3" xfId="0" applyFont="1" applyBorder="1" applyAlignment="1">
      <alignment wrapText="1"/>
    </xf>
    <xf numFmtId="0" fontId="11" fillId="0" borderId="3" xfId="0" applyFont="1" applyBorder="1" applyAlignment="1">
      <alignment wrapText="1"/>
    </xf>
    <xf numFmtId="9" fontId="11" fillId="0" borderId="3" xfId="0" applyNumberFormat="1" applyFont="1" applyBorder="1" applyAlignment="1">
      <alignment wrapText="1"/>
    </xf>
    <xf numFmtId="9" fontId="11" fillId="0" borderId="2" xfId="0" applyNumberFormat="1" applyFont="1" applyBorder="1" applyAlignment="1">
      <alignment wrapText="1"/>
    </xf>
    <xf numFmtId="0" fontId="33" fillId="0" borderId="2" xfId="0" applyFont="1" applyBorder="1" applyAlignment="1">
      <alignment wrapText="1"/>
    </xf>
    <xf numFmtId="0" fontId="38" fillId="27" borderId="0" xfId="0" applyFont="1" applyFill="1"/>
    <xf numFmtId="9" fontId="34" fillId="0" borderId="2" xfId="3" applyNumberFormat="1" applyFont="1" applyAlignment="1">
      <alignment horizontal="center" vertical="center" wrapText="1"/>
    </xf>
    <xf numFmtId="0" fontId="34" fillId="0" borderId="2" xfId="0" applyFont="1" applyBorder="1" applyAlignment="1">
      <alignment horizontal="center" vertical="center" wrapText="1" readingOrder="1"/>
    </xf>
    <xf numFmtId="0" fontId="36" fillId="0" borderId="2" xfId="0" applyFont="1" applyBorder="1" applyAlignment="1">
      <alignment horizontal="center" vertical="center" wrapText="1" readingOrder="1"/>
    </xf>
    <xf numFmtId="0" fontId="39" fillId="0" borderId="2" xfId="0" applyFont="1" applyBorder="1" applyAlignment="1">
      <alignment horizontal="center" vertical="center" wrapText="1" readingOrder="1"/>
    </xf>
    <xf numFmtId="0" fontId="33" fillId="0" borderId="3" xfId="0" applyFont="1" applyBorder="1" applyAlignment="1">
      <alignment horizontal="center" wrapText="1"/>
    </xf>
    <xf numFmtId="0" fontId="18" fillId="0" borderId="3" xfId="0" applyFont="1" applyBorder="1" applyAlignment="1">
      <alignment wrapText="1"/>
    </xf>
    <xf numFmtId="0" fontId="6" fillId="0" borderId="8" xfId="2" applyBorder="1"/>
    <xf numFmtId="0" fontId="6" fillId="0" borderId="9" xfId="2" applyBorder="1"/>
    <xf numFmtId="0" fontId="6" fillId="0" borderId="10" xfId="2" applyBorder="1"/>
    <xf numFmtId="0" fontId="6" fillId="0" borderId="11" xfId="2" applyBorder="1"/>
    <xf numFmtId="0" fontId="6" fillId="0" borderId="2" xfId="2"/>
    <xf numFmtId="0" fontId="6" fillId="0" borderId="13" xfId="2" applyBorder="1"/>
    <xf numFmtId="0" fontId="6" fillId="0" borderId="14" xfId="2" applyBorder="1"/>
    <xf numFmtId="0" fontId="6" fillId="0" borderId="15" xfId="2" applyBorder="1"/>
    <xf numFmtId="0" fontId="8" fillId="0" borderId="16" xfId="2" applyFont="1" applyBorder="1"/>
    <xf numFmtId="0" fontId="6" fillId="0" borderId="16" xfId="2" applyBorder="1"/>
    <xf numFmtId="0" fontId="6" fillId="0" borderId="17" xfId="2" applyBorder="1"/>
    <xf numFmtId="0" fontId="7" fillId="0" borderId="18" xfId="2" applyFont="1" applyBorder="1" applyAlignment="1">
      <alignment vertical="center"/>
    </xf>
    <xf numFmtId="0" fontId="6" fillId="0" borderId="19" xfId="2" applyBorder="1"/>
    <xf numFmtId="0" fontId="6" fillId="0" borderId="20" xfId="2" applyBorder="1"/>
    <xf numFmtId="0" fontId="6" fillId="0" borderId="21" xfId="2" applyBorder="1"/>
    <xf numFmtId="0" fontId="6" fillId="0" borderId="22" xfId="2" applyBorder="1"/>
    <xf numFmtId="0" fontId="6" fillId="0" borderId="23" xfId="2" applyBorder="1"/>
    <xf numFmtId="0" fontId="6" fillId="0" borderId="24" xfId="2" applyBorder="1"/>
    <xf numFmtId="0" fontId="8" fillId="0" borderId="25" xfId="2" applyFont="1" applyBorder="1"/>
    <xf numFmtId="0" fontId="6" fillId="0" borderId="25" xfId="2" applyBorder="1"/>
    <xf numFmtId="0" fontId="7" fillId="0" borderId="26" xfId="2" applyFont="1" applyBorder="1"/>
    <xf numFmtId="0" fontId="8" fillId="11" borderId="27" xfId="2" applyFont="1" applyFill="1" applyBorder="1" applyAlignment="1">
      <alignment vertical="center" textRotation="90" wrapText="1"/>
    </xf>
    <xf numFmtId="0" fontId="11" fillId="0" borderId="2" xfId="2" applyFont="1"/>
    <xf numFmtId="0" fontId="8" fillId="11" borderId="13" xfId="2" applyFont="1" applyFill="1" applyBorder="1" applyAlignment="1">
      <alignment vertical="center" textRotation="90" wrapText="1"/>
    </xf>
    <xf numFmtId="0" fontId="49" fillId="9" borderId="33" xfId="2" applyFont="1" applyFill="1" applyBorder="1" applyAlignment="1">
      <alignment horizontal="left" vertical="center"/>
    </xf>
    <xf numFmtId="0" fontId="49" fillId="9" borderId="7" xfId="2" applyFont="1" applyFill="1" applyBorder="1" applyAlignment="1">
      <alignment horizontal="left" vertical="center"/>
    </xf>
    <xf numFmtId="0" fontId="12" fillId="13" borderId="8" xfId="2" applyFont="1" applyFill="1" applyBorder="1" applyAlignment="1">
      <alignment horizontal="left" vertical="center"/>
    </xf>
    <xf numFmtId="0" fontId="12" fillId="13" borderId="11" xfId="2" applyFont="1" applyFill="1" applyBorder="1" applyAlignment="1">
      <alignment horizontal="left" vertical="center"/>
    </xf>
    <xf numFmtId="0" fontId="12" fillId="13" borderId="35" xfId="2" applyFont="1" applyFill="1" applyBorder="1" applyAlignment="1">
      <alignment horizontal="center" vertical="center" wrapText="1"/>
    </xf>
    <xf numFmtId="0" fontId="12" fillId="13" borderId="22" xfId="2" applyFont="1" applyFill="1" applyBorder="1" applyAlignment="1">
      <alignment horizontal="center" vertical="center" wrapText="1"/>
    </xf>
    <xf numFmtId="0" fontId="12" fillId="13" borderId="25" xfId="2" applyFont="1" applyFill="1" applyBorder="1" applyAlignment="1">
      <alignment horizontal="left" vertical="center"/>
    </xf>
    <xf numFmtId="0" fontId="12" fillId="13" borderId="38" xfId="2" applyFont="1" applyFill="1" applyBorder="1" applyAlignment="1">
      <alignment horizontal="center" vertical="center" wrapText="1"/>
    </xf>
    <xf numFmtId="0" fontId="13" fillId="15" borderId="39" xfId="2" applyFont="1" applyFill="1" applyBorder="1" applyAlignment="1">
      <alignment horizontal="center" vertical="center"/>
    </xf>
    <xf numFmtId="0" fontId="13" fillId="15" borderId="40" xfId="2" applyFont="1" applyFill="1" applyBorder="1" applyAlignment="1">
      <alignment horizontal="center" vertical="center"/>
    </xf>
    <xf numFmtId="0" fontId="13" fillId="15" borderId="26" xfId="2" applyFont="1" applyFill="1" applyBorder="1" applyAlignment="1">
      <alignment horizontal="center" vertical="center"/>
    </xf>
    <xf numFmtId="0" fontId="1" fillId="9" borderId="45" xfId="2" applyFont="1" applyFill="1" applyBorder="1" applyAlignment="1">
      <alignment horizontal="justify" vertical="center" wrapText="1"/>
    </xf>
    <xf numFmtId="0" fontId="15" fillId="0" borderId="46" xfId="2" applyFont="1" applyBorder="1" applyAlignment="1">
      <alignment horizontal="center" vertical="center" wrapText="1"/>
    </xf>
    <xf numFmtId="0" fontId="1" fillId="0" borderId="47" xfId="2" applyFont="1" applyBorder="1" applyAlignment="1">
      <alignment horizontal="center" vertical="center" wrapText="1"/>
    </xf>
    <xf numFmtId="0" fontId="1" fillId="0" borderId="31" xfId="2" applyFont="1" applyBorder="1" applyAlignment="1">
      <alignment horizontal="center" vertical="center" wrapText="1"/>
    </xf>
    <xf numFmtId="0" fontId="1" fillId="0" borderId="12" xfId="2" applyFont="1" applyBorder="1" applyAlignment="1">
      <alignment horizontal="center" vertical="center" wrapText="1"/>
    </xf>
    <xf numFmtId="0" fontId="1" fillId="9" borderId="6" xfId="2" applyFont="1" applyFill="1" applyBorder="1" applyAlignment="1">
      <alignment horizontal="justify" vertical="center" wrapText="1"/>
    </xf>
    <xf numFmtId="0" fontId="6" fillId="0" borderId="7" xfId="2" applyBorder="1" applyAlignment="1">
      <alignment horizontal="center" vertical="center" wrapText="1"/>
    </xf>
    <xf numFmtId="0" fontId="6" fillId="0" borderId="3" xfId="2" applyBorder="1" applyAlignment="1">
      <alignment horizontal="center" vertical="center" wrapText="1"/>
    </xf>
    <xf numFmtId="0" fontId="6" fillId="0" borderId="18" xfId="2" applyBorder="1" applyAlignment="1">
      <alignment horizontal="center" vertical="center" wrapText="1"/>
    </xf>
    <xf numFmtId="0" fontId="9" fillId="9" borderId="49" xfId="2" applyFont="1" applyFill="1" applyBorder="1" applyAlignment="1">
      <alignment horizontal="justify" vertical="center" wrapText="1"/>
    </xf>
    <xf numFmtId="0" fontId="6" fillId="9" borderId="15" xfId="2" applyFill="1" applyBorder="1" applyAlignment="1">
      <alignment horizontal="justify" vertical="center"/>
    </xf>
    <xf numFmtId="0" fontId="6" fillId="9" borderId="6" xfId="2" applyFill="1" applyBorder="1" applyAlignment="1">
      <alignment horizontal="justify" vertical="center" wrapText="1"/>
    </xf>
    <xf numFmtId="0" fontId="51" fillId="0" borderId="34" xfId="2" applyFont="1" applyBorder="1" applyAlignment="1">
      <alignment horizontal="center" vertical="center" wrapText="1"/>
    </xf>
    <xf numFmtId="0" fontId="50" fillId="0" borderId="69" xfId="2" applyFont="1" applyBorder="1" applyAlignment="1">
      <alignment horizontal="center" vertical="center" wrapText="1"/>
    </xf>
    <xf numFmtId="0" fontId="15" fillId="0" borderId="71" xfId="2" applyFont="1" applyBorder="1" applyAlignment="1">
      <alignment horizontal="center" vertical="center" wrapText="1"/>
    </xf>
    <xf numFmtId="0" fontId="6" fillId="0" borderId="7" xfId="2" applyBorder="1" applyAlignment="1">
      <alignment horizontal="center" vertical="center"/>
    </xf>
    <xf numFmtId="0" fontId="6" fillId="0" borderId="3" xfId="2" applyBorder="1" applyAlignment="1">
      <alignment horizontal="center" vertical="center"/>
    </xf>
    <xf numFmtId="0" fontId="6" fillId="0" borderId="18" xfId="2" applyBorder="1" applyAlignment="1">
      <alignment horizontal="center" vertical="center"/>
    </xf>
    <xf numFmtId="0" fontId="6" fillId="9" borderId="15" xfId="2" applyFill="1" applyBorder="1" applyAlignment="1">
      <alignment horizontal="justify" vertical="center" wrapText="1"/>
    </xf>
    <xf numFmtId="0" fontId="6" fillId="0" borderId="69" xfId="2" applyBorder="1"/>
    <xf numFmtId="0" fontId="1" fillId="9" borderId="6" xfId="2" applyFont="1" applyFill="1" applyBorder="1" applyAlignment="1">
      <alignment horizontal="justify" vertical="center"/>
    </xf>
    <xf numFmtId="0" fontId="15" fillId="9" borderId="46" xfId="2" applyFont="1" applyFill="1" applyBorder="1" applyAlignment="1">
      <alignment horizontal="center" vertical="center" wrapText="1"/>
    </xf>
    <xf numFmtId="0" fontId="51" fillId="0" borderId="69" xfId="2" applyFont="1" applyBorder="1" applyAlignment="1">
      <alignment horizontal="center" vertical="center" wrapText="1"/>
    </xf>
    <xf numFmtId="0" fontId="1" fillId="9" borderId="3" xfId="2" applyFont="1" applyFill="1" applyBorder="1" applyAlignment="1">
      <alignment horizontal="center" vertical="center" wrapText="1"/>
    </xf>
    <xf numFmtId="0" fontId="1" fillId="9" borderId="18" xfId="2" applyFont="1" applyFill="1" applyBorder="1" applyAlignment="1">
      <alignment horizontal="center" vertical="center" wrapText="1"/>
    </xf>
    <xf numFmtId="0" fontId="12" fillId="9" borderId="19" xfId="2" applyFont="1" applyFill="1" applyBorder="1" applyAlignment="1">
      <alignment horizontal="justify" vertical="center" wrapText="1"/>
    </xf>
    <xf numFmtId="0" fontId="15" fillId="9" borderId="70" xfId="2" applyFont="1" applyFill="1" applyBorder="1" applyAlignment="1">
      <alignment horizontal="center" vertical="center" wrapText="1"/>
    </xf>
    <xf numFmtId="0" fontId="6" fillId="9" borderId="6" xfId="2" applyFill="1" applyBorder="1" applyAlignment="1">
      <alignment horizontal="justify" vertical="center"/>
    </xf>
    <xf numFmtId="0" fontId="15" fillId="9" borderId="69" xfId="2" applyFont="1" applyFill="1" applyBorder="1" applyAlignment="1">
      <alignment horizontal="center" vertical="center"/>
    </xf>
    <xf numFmtId="0" fontId="51" fillId="0" borderId="69" xfId="2" applyFont="1" applyBorder="1" applyAlignment="1">
      <alignment horizontal="center" vertical="center"/>
    </xf>
    <xf numFmtId="0" fontId="50" fillId="0" borderId="69" xfId="2" applyFont="1" applyBorder="1" applyAlignment="1">
      <alignment horizontal="center" vertical="center"/>
    </xf>
    <xf numFmtId="0" fontId="47" fillId="0" borderId="3" xfId="2" applyFont="1" applyBorder="1" applyAlignment="1">
      <alignment horizontal="center" vertical="center" wrapText="1"/>
    </xf>
    <xf numFmtId="0" fontId="47" fillId="0" borderId="18" xfId="2" applyFont="1" applyBorder="1" applyAlignment="1">
      <alignment horizontal="left" vertical="center" wrapText="1"/>
    </xf>
    <xf numFmtId="0" fontId="6" fillId="9" borderId="15" xfId="2" applyFill="1" applyBorder="1"/>
    <xf numFmtId="0" fontId="9" fillId="9" borderId="19" xfId="2" applyFont="1" applyFill="1" applyBorder="1" applyAlignment="1">
      <alignment horizontal="justify" vertical="center" wrapText="1"/>
    </xf>
    <xf numFmtId="0" fontId="12" fillId="34" borderId="51" xfId="2" applyFont="1" applyFill="1" applyBorder="1" applyAlignment="1">
      <alignment horizontal="center" vertical="center" wrapText="1"/>
    </xf>
    <xf numFmtId="0" fontId="9" fillId="9" borderId="15" xfId="2" applyFont="1" applyFill="1" applyBorder="1" applyAlignment="1">
      <alignment horizontal="justify" vertical="center" wrapText="1"/>
    </xf>
    <xf numFmtId="0" fontId="9" fillId="9" borderId="24" xfId="2" applyFont="1" applyFill="1" applyBorder="1" applyAlignment="1">
      <alignment horizontal="justify" vertical="center" wrapText="1"/>
    </xf>
    <xf numFmtId="0" fontId="6" fillId="9" borderId="45" xfId="2" applyFill="1" applyBorder="1" applyAlignment="1">
      <alignment horizontal="justify" vertical="center" wrapText="1"/>
    </xf>
    <xf numFmtId="0" fontId="15" fillId="0" borderId="46" xfId="2" applyFont="1" applyBorder="1" applyAlignment="1">
      <alignment horizontal="center" vertical="center"/>
    </xf>
    <xf numFmtId="0" fontId="51" fillId="0" borderId="46" xfId="2" applyFont="1" applyBorder="1" applyAlignment="1">
      <alignment horizontal="center" vertical="center"/>
    </xf>
    <xf numFmtId="0" fontId="6" fillId="9" borderId="47" xfId="2" applyFill="1" applyBorder="1" applyAlignment="1">
      <alignment horizontal="center" vertical="center" wrapText="1"/>
    </xf>
    <xf numFmtId="0" fontId="6" fillId="0" borderId="31" xfId="2" applyBorder="1" applyAlignment="1">
      <alignment horizontal="center" vertical="center" wrapText="1"/>
    </xf>
    <xf numFmtId="0" fontId="6" fillId="0" borderId="12" xfId="2" applyBorder="1" applyAlignment="1">
      <alignment horizontal="center" vertical="center"/>
    </xf>
    <xf numFmtId="0" fontId="6" fillId="9" borderId="3" xfId="2" applyFill="1" applyBorder="1" applyAlignment="1">
      <alignment horizontal="center" vertical="center" wrapText="1"/>
    </xf>
    <xf numFmtId="0" fontId="46" fillId="0" borderId="69" xfId="2" applyFont="1" applyBorder="1" applyAlignment="1">
      <alignment horizontal="center" vertical="center"/>
    </xf>
    <xf numFmtId="0" fontId="47" fillId="0" borderId="18" xfId="2" applyFont="1" applyBorder="1" applyAlignment="1">
      <alignment horizontal="center" vertical="center" wrapText="1"/>
    </xf>
    <xf numFmtId="0" fontId="47" fillId="0" borderId="7" xfId="2" applyFont="1" applyBorder="1" applyAlignment="1">
      <alignment horizontal="center" vertical="center" wrapText="1"/>
    </xf>
    <xf numFmtId="0" fontId="6" fillId="9" borderId="18" xfId="2" applyFill="1" applyBorder="1" applyAlignment="1">
      <alignment horizontal="center" vertical="center" wrapText="1"/>
    </xf>
    <xf numFmtId="0" fontId="6" fillId="9" borderId="18" xfId="2" applyFill="1" applyBorder="1" applyAlignment="1">
      <alignment horizontal="center" vertical="center"/>
    </xf>
    <xf numFmtId="0" fontId="50" fillId="9" borderId="69" xfId="2" applyFont="1" applyFill="1" applyBorder="1" applyAlignment="1">
      <alignment horizontal="center" vertical="center"/>
    </xf>
    <xf numFmtId="0" fontId="51" fillId="0" borderId="71" xfId="2" applyFont="1" applyBorder="1" applyAlignment="1">
      <alignment horizontal="center" vertical="center"/>
    </xf>
    <xf numFmtId="9" fontId="60" fillId="16" borderId="28" xfId="3" applyNumberFormat="1" applyFont="1" applyFill="1" applyBorder="1" applyAlignment="1">
      <alignment horizontal="center" vertical="center" wrapText="1"/>
    </xf>
    <xf numFmtId="9" fontId="60" fillId="16" borderId="61" xfId="3" applyNumberFormat="1" applyFont="1" applyFill="1" applyBorder="1" applyAlignment="1">
      <alignment horizontal="center" vertical="center" wrapText="1"/>
    </xf>
    <xf numFmtId="9" fontId="60" fillId="16" borderId="62" xfId="3" applyNumberFormat="1" applyFont="1" applyFill="1" applyBorder="1" applyAlignment="1">
      <alignment horizontal="center" vertical="center" wrapText="1"/>
    </xf>
    <xf numFmtId="9" fontId="60" fillId="25" borderId="29" xfId="3" applyNumberFormat="1" applyFont="1" applyFill="1" applyBorder="1" applyAlignment="1">
      <alignment horizontal="center" vertical="center" wrapText="1"/>
    </xf>
    <xf numFmtId="0" fontId="57" fillId="0" borderId="4" xfId="2" applyFont="1" applyBorder="1" applyAlignment="1">
      <alignment horizontal="center" vertical="center" wrapText="1"/>
    </xf>
    <xf numFmtId="0" fontId="55" fillId="0" borderId="4" xfId="2" applyFont="1" applyBorder="1" applyAlignment="1">
      <alignment horizontal="center" vertical="center" wrapText="1"/>
    </xf>
    <xf numFmtId="0" fontId="55" fillId="0" borderId="4" xfId="2" applyFont="1" applyBorder="1" applyAlignment="1">
      <alignment horizontal="center" vertical="center"/>
    </xf>
    <xf numFmtId="9" fontId="57" fillId="9" borderId="68" xfId="5" applyFont="1" applyFill="1" applyBorder="1" applyAlignment="1">
      <alignment horizontal="center" vertical="center"/>
    </xf>
    <xf numFmtId="0" fontId="55" fillId="0" borderId="3" xfId="2" applyFont="1" applyBorder="1" applyAlignment="1">
      <alignment horizontal="center" vertical="center" wrapText="1"/>
    </xf>
    <xf numFmtId="0" fontId="57" fillId="0" borderId="3" xfId="2" applyFont="1" applyBorder="1" applyAlignment="1">
      <alignment horizontal="center" vertical="center" wrapText="1"/>
    </xf>
    <xf numFmtId="9" fontId="57" fillId="9" borderId="4" xfId="5" applyFont="1" applyFill="1" applyBorder="1" applyAlignment="1">
      <alignment horizontal="center" vertical="center"/>
    </xf>
    <xf numFmtId="0" fontId="55" fillId="0" borderId="67" xfId="2" applyFont="1" applyBorder="1" applyAlignment="1">
      <alignment horizontal="center" vertical="center" wrapText="1"/>
    </xf>
    <xf numFmtId="0" fontId="57" fillId="0" borderId="68" xfId="2" applyFont="1" applyBorder="1" applyAlignment="1">
      <alignment horizontal="center" vertical="center" wrapText="1"/>
    </xf>
    <xf numFmtId="0" fontId="55" fillId="0" borderId="68" xfId="2" applyFont="1" applyBorder="1" applyAlignment="1">
      <alignment horizontal="center" vertical="center" wrapText="1"/>
    </xf>
    <xf numFmtId="0" fontId="57" fillId="0" borderId="67" xfId="2" applyFont="1" applyBorder="1" applyAlignment="1">
      <alignment horizontal="center" vertical="center" wrapText="1"/>
    </xf>
    <xf numFmtId="0" fontId="55" fillId="0" borderId="68" xfId="2" applyFont="1" applyBorder="1" applyAlignment="1">
      <alignment horizontal="center" vertical="center"/>
    </xf>
    <xf numFmtId="0" fontId="55" fillId="0" borderId="66" xfId="2" applyFont="1" applyBorder="1" applyAlignment="1">
      <alignment horizontal="center" vertical="center" wrapText="1"/>
    </xf>
    <xf numFmtId="0" fontId="57" fillId="0" borderId="65" xfId="2" applyFont="1" applyBorder="1" applyAlignment="1">
      <alignment horizontal="center" vertical="center" wrapText="1"/>
    </xf>
    <xf numFmtId="0" fontId="57" fillId="9" borderId="65" xfId="2" applyFont="1" applyFill="1" applyBorder="1" applyAlignment="1">
      <alignment horizontal="center" vertical="center" wrapText="1"/>
    </xf>
    <xf numFmtId="0" fontId="55" fillId="0" borderId="65" xfId="2" applyFont="1" applyBorder="1" applyAlignment="1">
      <alignment horizontal="center" vertical="center"/>
    </xf>
    <xf numFmtId="9" fontId="57" fillId="9" borderId="66" xfId="5" applyFont="1" applyFill="1" applyBorder="1" applyAlignment="1">
      <alignment horizontal="center" vertical="center"/>
    </xf>
    <xf numFmtId="0" fontId="9" fillId="9" borderId="33" xfId="2" applyFont="1" applyFill="1" applyBorder="1" applyAlignment="1">
      <alignment horizontal="left" vertical="center"/>
    </xf>
    <xf numFmtId="0" fontId="9" fillId="9" borderId="34" xfId="2" applyFont="1" applyFill="1" applyBorder="1" applyAlignment="1">
      <alignment horizontal="left" vertical="center"/>
    </xf>
    <xf numFmtId="0" fontId="15" fillId="0" borderId="69" xfId="2" applyFont="1" applyBorder="1" applyAlignment="1">
      <alignment horizontal="center" vertical="center" wrapText="1"/>
    </xf>
    <xf numFmtId="0" fontId="15" fillId="0" borderId="70" xfId="2" applyFont="1" applyBorder="1" applyAlignment="1">
      <alignment horizontal="center" vertical="center"/>
    </xf>
    <xf numFmtId="0" fontId="15" fillId="0" borderId="71" xfId="2" applyFont="1" applyBorder="1" applyAlignment="1">
      <alignment horizontal="center" vertical="center"/>
    </xf>
    <xf numFmtId="0" fontId="15" fillId="0" borderId="53" xfId="2" applyFont="1" applyBorder="1" applyAlignment="1">
      <alignment horizontal="center" vertical="center"/>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15" fillId="0" borderId="69" xfId="2" applyFont="1" applyBorder="1" applyAlignment="1">
      <alignment horizontal="center" vertical="center"/>
    </xf>
    <xf numFmtId="0" fontId="1" fillId="0" borderId="7" xfId="2" applyFont="1" applyBorder="1" applyAlignment="1">
      <alignment horizontal="center" vertical="center" wrapText="1"/>
    </xf>
    <xf numFmtId="0" fontId="46" fillId="9" borderId="33" xfId="2" applyFont="1" applyFill="1" applyBorder="1" applyAlignment="1">
      <alignment horizontal="left" vertical="center"/>
    </xf>
    <xf numFmtId="0" fontId="44" fillId="9" borderId="33" xfId="2" applyFont="1" applyFill="1" applyBorder="1" applyAlignment="1">
      <alignment horizontal="left" vertical="center"/>
    </xf>
    <xf numFmtId="0" fontId="9" fillId="9" borderId="20" xfId="2" applyFont="1" applyFill="1" applyBorder="1" applyAlignment="1">
      <alignment horizontal="left" vertical="center"/>
    </xf>
    <xf numFmtId="0" fontId="9" fillId="9" borderId="72" xfId="2" applyFont="1" applyFill="1" applyBorder="1" applyAlignment="1">
      <alignment horizontal="left" vertical="center"/>
    </xf>
    <xf numFmtId="0" fontId="45" fillId="9" borderId="33" xfId="2" applyFont="1" applyFill="1" applyBorder="1" applyAlignment="1">
      <alignment horizontal="left" vertical="center"/>
    </xf>
    <xf numFmtId="0" fontId="34" fillId="9" borderId="18" xfId="2" applyFont="1" applyFill="1" applyBorder="1" applyAlignment="1">
      <alignment horizontal="center" vertical="center" wrapText="1"/>
    </xf>
    <xf numFmtId="0" fontId="55" fillId="9" borderId="3" xfId="2" applyFont="1" applyFill="1" applyBorder="1" applyAlignment="1">
      <alignment horizontal="center" vertical="center" wrapText="1"/>
    </xf>
    <xf numFmtId="0" fontId="55" fillId="0" borderId="3" xfId="2" applyFont="1" applyBorder="1" applyAlignment="1">
      <alignment horizontal="center" vertical="center"/>
    </xf>
    <xf numFmtId="0" fontId="55" fillId="9" borderId="3" xfId="2" applyFont="1" applyFill="1" applyBorder="1" applyAlignment="1">
      <alignment horizontal="center" vertical="center"/>
    </xf>
    <xf numFmtId="0" fontId="55" fillId="9" borderId="5" xfId="2" applyFont="1" applyFill="1" applyBorder="1" applyAlignment="1">
      <alignment horizontal="center" vertical="center"/>
    </xf>
    <xf numFmtId="0" fontId="57" fillId="9" borderId="4" xfId="2" applyFont="1" applyFill="1" applyBorder="1" applyAlignment="1">
      <alignment horizontal="center" vertical="center" wrapText="1"/>
    </xf>
    <xf numFmtId="0" fontId="55" fillId="9" borderId="4" xfId="2" applyFont="1" applyFill="1" applyBorder="1" applyAlignment="1">
      <alignment horizontal="center" vertical="center" wrapText="1"/>
    </xf>
    <xf numFmtId="9" fontId="57" fillId="9" borderId="77" xfId="5" applyFont="1" applyFill="1" applyBorder="1" applyAlignment="1">
      <alignment horizontal="center" vertical="center"/>
    </xf>
    <xf numFmtId="9" fontId="57" fillId="9" borderId="77" xfId="5" applyFont="1" applyFill="1" applyBorder="1" applyAlignment="1">
      <alignment horizontal="center" vertical="center" wrapText="1"/>
    </xf>
    <xf numFmtId="0" fontId="57" fillId="0" borderId="3" xfId="2" applyFont="1" applyBorder="1" applyAlignment="1">
      <alignment horizontal="center" vertical="center"/>
    </xf>
    <xf numFmtId="0" fontId="55" fillId="0" borderId="64" xfId="2" applyFont="1" applyBorder="1" applyAlignment="1">
      <alignment horizontal="center" vertical="center"/>
    </xf>
    <xf numFmtId="0" fontId="55" fillId="0" borderId="5" xfId="2" applyFont="1" applyBorder="1" applyAlignment="1">
      <alignment horizontal="center" vertical="center"/>
    </xf>
    <xf numFmtId="0" fontId="55" fillId="9" borderId="40" xfId="2" applyFont="1" applyFill="1" applyBorder="1" applyAlignment="1">
      <alignment horizontal="center" vertical="center" wrapText="1"/>
    </xf>
    <xf numFmtId="0" fontId="55" fillId="9" borderId="40" xfId="2" applyFont="1" applyFill="1" applyBorder="1" applyAlignment="1">
      <alignment horizontal="center" vertical="center"/>
    </xf>
    <xf numFmtId="0" fontId="57" fillId="9" borderId="42" xfId="2" applyFont="1" applyFill="1" applyBorder="1" applyAlignment="1">
      <alignment horizontal="center" vertical="center" wrapText="1"/>
    </xf>
    <xf numFmtId="0" fontId="55" fillId="9" borderId="42" xfId="2" applyFont="1" applyFill="1" applyBorder="1" applyAlignment="1">
      <alignment horizontal="center" vertical="center" wrapText="1"/>
    </xf>
    <xf numFmtId="9" fontId="55" fillId="0" borderId="5" xfId="2" applyNumberFormat="1" applyFont="1" applyBorder="1" applyAlignment="1">
      <alignment horizontal="center" vertical="center"/>
    </xf>
    <xf numFmtId="9" fontId="57" fillId="9" borderId="3" xfId="5" applyFont="1" applyFill="1" applyBorder="1" applyAlignment="1">
      <alignment horizontal="center" vertical="center"/>
    </xf>
    <xf numFmtId="9" fontId="57" fillId="9" borderId="64" xfId="5" applyFont="1" applyFill="1" applyBorder="1" applyAlignment="1">
      <alignment horizontal="center" vertical="center"/>
    </xf>
    <xf numFmtId="0" fontId="55" fillId="9" borderId="66" xfId="2" applyFont="1" applyFill="1" applyBorder="1" applyAlignment="1">
      <alignment horizontal="center" vertical="center" wrapText="1"/>
    </xf>
    <xf numFmtId="0" fontId="55" fillId="0" borderId="66" xfId="2" applyFont="1" applyBorder="1" applyAlignment="1">
      <alignment horizontal="center" vertical="center"/>
    </xf>
    <xf numFmtId="9" fontId="34" fillId="9" borderId="3" xfId="3" applyNumberFormat="1" applyFont="1" applyFill="1" applyBorder="1" applyAlignment="1">
      <alignment horizontal="center" vertical="center" wrapText="1"/>
    </xf>
    <xf numFmtId="0" fontId="7" fillId="9" borderId="12" xfId="2" applyFont="1" applyFill="1" applyBorder="1"/>
    <xf numFmtId="0" fontId="55" fillId="9" borderId="64" xfId="2" applyFont="1" applyFill="1" applyBorder="1" applyAlignment="1">
      <alignment horizontal="center" vertical="center" wrapText="1"/>
    </xf>
    <xf numFmtId="0" fontId="55" fillId="9" borderId="65" xfId="2" applyFont="1" applyFill="1" applyBorder="1" applyAlignment="1">
      <alignment horizontal="center" vertical="center" wrapText="1"/>
    </xf>
    <xf numFmtId="0" fontId="61" fillId="9" borderId="3" xfId="2" applyFont="1" applyFill="1" applyBorder="1" applyAlignment="1">
      <alignment vertical="center"/>
    </xf>
    <xf numFmtId="0" fontId="67" fillId="9" borderId="2" xfId="2" applyFont="1" applyFill="1" applyAlignment="1">
      <alignment vertical="center"/>
    </xf>
    <xf numFmtId="0" fontId="61" fillId="0" borderId="3" xfId="2" applyFont="1" applyBorder="1" applyAlignment="1">
      <alignment vertical="center"/>
    </xf>
    <xf numFmtId="0" fontId="67" fillId="0" borderId="2" xfId="2" applyFont="1" applyAlignment="1">
      <alignment vertical="center"/>
    </xf>
    <xf numFmtId="0" fontId="61" fillId="0" borderId="3" xfId="2" applyFont="1" applyBorder="1" applyAlignment="1">
      <alignment horizontal="left" vertical="center" wrapText="1"/>
    </xf>
    <xf numFmtId="0" fontId="67" fillId="0" borderId="2" xfId="2" applyFont="1" applyAlignment="1">
      <alignment horizontal="left" vertical="center" wrapText="1"/>
    </xf>
    <xf numFmtId="0" fontId="6" fillId="9" borderId="2" xfId="2" applyFill="1"/>
    <xf numFmtId="0" fontId="40" fillId="9" borderId="2" xfId="2" applyFont="1" applyFill="1" applyAlignment="1">
      <alignment vertical="center"/>
    </xf>
    <xf numFmtId="0" fontId="67" fillId="9" borderId="2" xfId="2" applyFont="1" applyFill="1" applyAlignment="1">
      <alignment horizontal="center" vertical="center"/>
    </xf>
    <xf numFmtId="0" fontId="54" fillId="9" borderId="3" xfId="2" applyFont="1" applyFill="1" applyBorder="1" applyAlignment="1">
      <alignment horizontal="center" vertical="center" wrapText="1"/>
    </xf>
    <xf numFmtId="0" fontId="61" fillId="9" borderId="3" xfId="2" applyFont="1" applyFill="1" applyBorder="1" applyAlignment="1">
      <alignment horizontal="center" vertical="center"/>
    </xf>
    <xf numFmtId="0" fontId="54" fillId="16" borderId="54" xfId="2" applyFont="1" applyFill="1" applyBorder="1" applyAlignment="1">
      <alignment horizontal="center" vertical="center" wrapText="1"/>
    </xf>
    <xf numFmtId="0" fontId="54" fillId="9" borderId="53" xfId="2" applyFont="1" applyFill="1" applyBorder="1" applyAlignment="1">
      <alignment horizontal="center" wrapText="1"/>
    </xf>
    <xf numFmtId="0" fontId="54" fillId="9" borderId="53" xfId="2" applyFont="1" applyFill="1" applyBorder="1" applyAlignment="1">
      <alignment vertical="center" wrapText="1"/>
    </xf>
    <xf numFmtId="0" fontId="54" fillId="16" borderId="53" xfId="2" applyFont="1" applyFill="1" applyBorder="1" applyAlignment="1">
      <alignment horizontal="center" vertical="center" wrapText="1"/>
    </xf>
    <xf numFmtId="0" fontId="54" fillId="25" borderId="22" xfId="2" applyFont="1" applyFill="1" applyBorder="1" applyAlignment="1">
      <alignment horizontal="center" vertical="center" wrapText="1"/>
    </xf>
    <xf numFmtId="0" fontId="54" fillId="24" borderId="57" xfId="2" applyFont="1" applyFill="1" applyBorder="1" applyAlignment="1">
      <alignment horizontal="center" vertical="center" textRotation="90"/>
    </xf>
    <xf numFmtId="0" fontId="54" fillId="24" borderId="54" xfId="2" applyFont="1" applyFill="1" applyBorder="1" applyAlignment="1">
      <alignment horizontal="center" vertical="center" textRotation="90"/>
    </xf>
    <xf numFmtId="0" fontId="54" fillId="24" borderId="54" xfId="2" applyFont="1" applyFill="1" applyBorder="1" applyAlignment="1">
      <alignment horizontal="center" vertical="center" textRotation="90" wrapText="1"/>
    </xf>
    <xf numFmtId="0" fontId="54" fillId="26" borderId="54" xfId="2" applyFont="1" applyFill="1" applyBorder="1" applyAlignment="1">
      <alignment horizontal="center" vertical="center" textRotation="90" wrapText="1"/>
    </xf>
    <xf numFmtId="0" fontId="54" fillId="26" borderId="57" xfId="2" applyFont="1" applyFill="1" applyBorder="1" applyAlignment="1">
      <alignment horizontal="center" vertical="center" textRotation="90" wrapText="1"/>
    </xf>
    <xf numFmtId="0" fontId="57" fillId="9" borderId="64" xfId="2" applyFont="1" applyFill="1" applyBorder="1" applyAlignment="1">
      <alignment vertical="center" wrapText="1"/>
    </xf>
    <xf numFmtId="0" fontId="57" fillId="9" borderId="37" xfId="2" applyFont="1" applyFill="1" applyBorder="1" applyAlignment="1">
      <alignment horizontal="center" vertical="center" wrapText="1"/>
    </xf>
    <xf numFmtId="0" fontId="57" fillId="0" borderId="37" xfId="2" applyFont="1" applyBorder="1" applyAlignment="1">
      <alignment horizontal="center" vertical="center" wrapText="1"/>
    </xf>
    <xf numFmtId="0" fontId="57" fillId="42" borderId="4" xfId="2" applyFont="1" applyFill="1" applyBorder="1" applyAlignment="1">
      <alignment horizontal="center" vertical="center"/>
    </xf>
    <xf numFmtId="9" fontId="57" fillId="9" borderId="4" xfId="5" applyFont="1" applyFill="1" applyBorder="1" applyAlignment="1">
      <alignment horizontal="center" vertical="center" wrapText="1"/>
    </xf>
    <xf numFmtId="0" fontId="55" fillId="28" borderId="4" xfId="2" applyFont="1" applyFill="1" applyBorder="1" applyAlignment="1">
      <alignment vertical="center"/>
    </xf>
    <xf numFmtId="0" fontId="57" fillId="10" borderId="4" xfId="2" applyFont="1" applyFill="1" applyBorder="1" applyAlignment="1">
      <alignment horizontal="center" vertical="center"/>
    </xf>
    <xf numFmtId="0" fontId="57" fillId="9" borderId="64" xfId="2" applyFont="1" applyFill="1" applyBorder="1" applyAlignment="1">
      <alignment horizontal="center" vertical="center" wrapText="1"/>
    </xf>
    <xf numFmtId="0" fontId="57" fillId="9" borderId="3" xfId="2" applyFont="1" applyFill="1" applyBorder="1" applyAlignment="1">
      <alignment vertical="center" wrapText="1"/>
    </xf>
    <xf numFmtId="0" fontId="57" fillId="9" borderId="3" xfId="2" applyFont="1" applyFill="1" applyBorder="1" applyAlignment="1">
      <alignment horizontal="center" vertical="center" wrapText="1"/>
    </xf>
    <xf numFmtId="0" fontId="57" fillId="17" borderId="4" xfId="2" applyFont="1" applyFill="1" applyBorder="1" applyAlignment="1">
      <alignment horizontal="center" vertical="center"/>
    </xf>
    <xf numFmtId="9" fontId="57" fillId="9" borderId="3" xfId="5" applyFont="1" applyFill="1" applyBorder="1" applyAlignment="1">
      <alignment horizontal="center" vertical="center" wrapText="1"/>
    </xf>
    <xf numFmtId="0" fontId="55" fillId="28" borderId="3" xfId="2" applyFont="1" applyFill="1" applyBorder="1" applyAlignment="1">
      <alignment vertical="center"/>
    </xf>
    <xf numFmtId="0" fontId="57" fillId="10" borderId="3" xfId="2" applyFont="1" applyFill="1" applyBorder="1" applyAlignment="1">
      <alignment horizontal="center" vertical="center"/>
    </xf>
    <xf numFmtId="0" fontId="57" fillId="0" borderId="66" xfId="2" applyFont="1" applyBorder="1" applyAlignment="1">
      <alignment horizontal="center" vertical="center"/>
    </xf>
    <xf numFmtId="0" fontId="57" fillId="9" borderId="66" xfId="2" applyFont="1" applyFill="1" applyBorder="1" applyAlignment="1">
      <alignment horizontal="center" vertical="center" wrapText="1"/>
    </xf>
    <xf numFmtId="0" fontId="57" fillId="0" borderId="66" xfId="2" applyFont="1" applyBorder="1" applyAlignment="1">
      <alignment vertical="center" wrapText="1"/>
    </xf>
    <xf numFmtId="0" fontId="57" fillId="0" borderId="66" xfId="2" applyFont="1" applyBorder="1" applyAlignment="1">
      <alignment horizontal="center" vertical="center" wrapText="1"/>
    </xf>
    <xf numFmtId="0" fontId="55" fillId="0" borderId="67" xfId="2" quotePrefix="1" applyFont="1" applyBorder="1" applyAlignment="1">
      <alignment horizontal="center" vertical="center" wrapText="1"/>
    </xf>
    <xf numFmtId="9" fontId="55" fillId="9" borderId="67" xfId="5" applyFont="1" applyFill="1" applyBorder="1" applyAlignment="1">
      <alignment vertical="center"/>
    </xf>
    <xf numFmtId="0" fontId="57" fillId="42" borderId="67" xfId="2" applyFont="1" applyFill="1" applyBorder="1" applyAlignment="1">
      <alignment horizontal="center" vertical="center"/>
    </xf>
    <xf numFmtId="0" fontId="55" fillId="0" borderId="4" xfId="2" applyFont="1" applyBorder="1" applyAlignment="1">
      <alignment vertical="center" wrapText="1"/>
    </xf>
    <xf numFmtId="0" fontId="55" fillId="0" borderId="4" xfId="2" applyFont="1" applyBorder="1" applyAlignment="1">
      <alignment horizontal="left" vertical="center" wrapText="1"/>
    </xf>
    <xf numFmtId="0" fontId="55" fillId="9" borderId="68" xfId="2" applyFont="1" applyFill="1" applyBorder="1" applyAlignment="1">
      <alignment horizontal="center" vertical="center"/>
    </xf>
    <xf numFmtId="9" fontId="57" fillId="9" borderId="67" xfId="5" applyFont="1" applyFill="1" applyBorder="1" applyAlignment="1">
      <alignment horizontal="center" vertical="center"/>
    </xf>
    <xf numFmtId="0" fontId="57" fillId="42" borderId="68" xfId="2" applyFont="1" applyFill="1" applyBorder="1" applyAlignment="1">
      <alignment horizontal="center" vertical="center"/>
    </xf>
    <xf numFmtId="9" fontId="57" fillId="9" borderId="68" xfId="5" applyFont="1" applyFill="1" applyBorder="1" applyAlignment="1">
      <alignment horizontal="center" vertical="center" wrapText="1"/>
    </xf>
    <xf numFmtId="0" fontId="55" fillId="17" borderId="68" xfId="2" applyFont="1" applyFill="1" applyBorder="1" applyAlignment="1">
      <alignment vertical="center"/>
    </xf>
    <xf numFmtId="0" fontId="57" fillId="9" borderId="67" xfId="2" applyFont="1" applyFill="1" applyBorder="1" applyAlignment="1">
      <alignment horizontal="center" vertical="center"/>
    </xf>
    <xf numFmtId="9" fontId="55" fillId="9" borderId="65" xfId="5" applyFont="1" applyFill="1" applyBorder="1" applyAlignment="1">
      <alignment vertical="center"/>
    </xf>
    <xf numFmtId="0" fontId="55" fillId="0" borderId="65" xfId="2" applyFont="1" applyBorder="1" applyAlignment="1">
      <alignment vertical="center" wrapText="1"/>
    </xf>
    <xf numFmtId="0" fontId="55" fillId="0" borderId="65" xfId="2" applyFont="1" applyBorder="1" applyAlignment="1">
      <alignment horizontal="left" vertical="center" wrapText="1"/>
    </xf>
    <xf numFmtId="0" fontId="55" fillId="9" borderId="4" xfId="2" applyFont="1" applyFill="1" applyBorder="1" applyAlignment="1">
      <alignment horizontal="center" vertical="center"/>
    </xf>
    <xf numFmtId="0" fontId="55" fillId="17" borderId="3" xfId="2" applyFont="1" applyFill="1" applyBorder="1" applyAlignment="1">
      <alignment vertical="center"/>
    </xf>
    <xf numFmtId="0" fontId="57" fillId="42" borderId="3" xfId="2" applyFont="1" applyFill="1" applyBorder="1" applyAlignment="1">
      <alignment horizontal="center" vertical="center"/>
    </xf>
    <xf numFmtId="9" fontId="55" fillId="0" borderId="4" xfId="5" applyFont="1" applyBorder="1" applyAlignment="1">
      <alignment horizontal="center" vertical="center"/>
    </xf>
    <xf numFmtId="0" fontId="55" fillId="15" borderId="4" xfId="2" applyFont="1" applyFill="1" applyBorder="1" applyAlignment="1">
      <alignment horizontal="center" vertical="center"/>
    </xf>
    <xf numFmtId="9" fontId="55" fillId="9" borderId="4" xfId="5" applyFont="1" applyFill="1" applyBorder="1" applyAlignment="1">
      <alignment horizontal="center" vertical="center"/>
    </xf>
    <xf numFmtId="0" fontId="55" fillId="19" borderId="4" xfId="2" applyFont="1" applyFill="1" applyBorder="1" applyAlignment="1">
      <alignment horizontal="center" vertical="center"/>
    </xf>
    <xf numFmtId="0" fontId="55" fillId="23" borderId="4" xfId="2" applyFont="1" applyFill="1" applyBorder="1" applyAlignment="1">
      <alignment horizontal="center" vertical="center"/>
    </xf>
    <xf numFmtId="0" fontId="57" fillId="9" borderId="4" xfId="2" applyFont="1" applyFill="1" applyBorder="1" applyAlignment="1">
      <alignment horizontal="center" vertical="center"/>
    </xf>
    <xf numFmtId="0" fontId="55" fillId="9" borderId="77" xfId="2" applyFont="1" applyFill="1" applyBorder="1" applyAlignment="1">
      <alignment horizontal="center" vertical="center" wrapText="1"/>
    </xf>
    <xf numFmtId="0" fontId="55" fillId="0" borderId="77" xfId="2" applyFont="1" applyBorder="1" applyAlignment="1">
      <alignment horizontal="left" vertical="center" wrapText="1"/>
    </xf>
    <xf numFmtId="0" fontId="55" fillId="0" borderId="77" xfId="2" applyFont="1" applyBorder="1" applyAlignment="1">
      <alignment horizontal="center" vertical="center" wrapText="1"/>
    </xf>
    <xf numFmtId="0" fontId="57" fillId="0" borderId="77" xfId="2" applyFont="1" applyBorder="1" applyAlignment="1">
      <alignment horizontal="center" vertical="center" wrapText="1"/>
    </xf>
    <xf numFmtId="0" fontId="55" fillId="0" borderId="77" xfId="2" applyFont="1" applyBorder="1" applyAlignment="1">
      <alignment horizontal="center" vertical="center"/>
    </xf>
    <xf numFmtId="0" fontId="57" fillId="25" borderId="77" xfId="2" applyFont="1" applyFill="1" applyBorder="1" applyAlignment="1">
      <alignment horizontal="center" vertical="center"/>
    </xf>
    <xf numFmtId="0" fontId="55" fillId="10" borderId="77" xfId="2" applyFont="1" applyFill="1" applyBorder="1" applyAlignment="1">
      <alignment vertical="center"/>
    </xf>
    <xf numFmtId="0" fontId="57" fillId="10" borderId="77" xfId="2" applyFont="1" applyFill="1" applyBorder="1" applyAlignment="1">
      <alignment horizontal="center" vertical="center"/>
    </xf>
    <xf numFmtId="0" fontId="55" fillId="9" borderId="77" xfId="2" applyFont="1" applyFill="1" applyBorder="1" applyAlignment="1">
      <alignment horizontal="left" vertical="center" wrapText="1"/>
    </xf>
    <xf numFmtId="0" fontId="55" fillId="9" borderId="77" xfId="2" applyFont="1" applyFill="1" applyBorder="1" applyAlignment="1">
      <alignment vertical="center" wrapText="1"/>
    </xf>
    <xf numFmtId="14" fontId="55" fillId="9" borderId="77" xfId="2" applyNumberFormat="1" applyFont="1" applyFill="1" applyBorder="1" applyAlignment="1">
      <alignment horizontal="center" vertical="center" wrapText="1"/>
    </xf>
    <xf numFmtId="0" fontId="58" fillId="43" borderId="77" xfId="2" applyFont="1" applyFill="1" applyBorder="1" applyAlignment="1">
      <alignment horizontal="left" vertical="center" wrapText="1"/>
    </xf>
    <xf numFmtId="0" fontId="55" fillId="44" borderId="68" xfId="2" applyFont="1" applyFill="1" applyBorder="1" applyAlignment="1">
      <alignment vertical="center"/>
    </xf>
    <xf numFmtId="0" fontId="57" fillId="27" borderId="67" xfId="2" applyFont="1" applyFill="1" applyBorder="1" applyAlignment="1">
      <alignment horizontal="center" vertical="center"/>
    </xf>
    <xf numFmtId="0" fontId="55" fillId="44" borderId="4" xfId="2" applyFont="1" applyFill="1" applyBorder="1" applyAlignment="1">
      <alignment vertical="center"/>
    </xf>
    <xf numFmtId="0" fontId="57" fillId="27" borderId="3" xfId="2" applyFont="1" applyFill="1" applyBorder="1" applyAlignment="1">
      <alignment horizontal="center" vertical="center"/>
    </xf>
    <xf numFmtId="9" fontId="57" fillId="9" borderId="65" xfId="5" applyFont="1" applyFill="1" applyBorder="1" applyAlignment="1">
      <alignment horizontal="center" vertical="center"/>
    </xf>
    <xf numFmtId="0" fontId="57" fillId="42" borderId="5" xfId="2" applyFont="1" applyFill="1" applyBorder="1" applyAlignment="1">
      <alignment horizontal="center" vertical="center"/>
    </xf>
    <xf numFmtId="9" fontId="57" fillId="9" borderId="64" xfId="5" applyFont="1" applyFill="1" applyBorder="1" applyAlignment="1">
      <alignment horizontal="center" vertical="center" wrapText="1"/>
    </xf>
    <xf numFmtId="9" fontId="57" fillId="9" borderId="5" xfId="5" applyFont="1" applyFill="1" applyBorder="1" applyAlignment="1">
      <alignment horizontal="center" vertical="center" wrapText="1"/>
    </xf>
    <xf numFmtId="0" fontId="55" fillId="44" borderId="64" xfId="2" applyFont="1" applyFill="1" applyBorder="1" applyAlignment="1">
      <alignment vertical="center"/>
    </xf>
    <xf numFmtId="0" fontId="57" fillId="27" borderId="64" xfId="2" applyFont="1" applyFill="1" applyBorder="1" applyAlignment="1">
      <alignment horizontal="center" vertical="center"/>
    </xf>
    <xf numFmtId="0" fontId="55" fillId="42" borderId="3" xfId="2" applyFont="1" applyFill="1" applyBorder="1" applyAlignment="1">
      <alignment vertical="center"/>
    </xf>
    <xf numFmtId="0" fontId="57" fillId="10" borderId="3" xfId="2" applyFont="1" applyFill="1" applyBorder="1" applyAlignment="1">
      <alignment vertical="center"/>
    </xf>
    <xf numFmtId="9" fontId="55" fillId="9" borderId="5" xfId="2" applyNumberFormat="1" applyFont="1" applyFill="1" applyBorder="1" applyAlignment="1">
      <alignment vertical="center"/>
    </xf>
    <xf numFmtId="0" fontId="55" fillId="44" borderId="3" xfId="2" applyFont="1" applyFill="1" applyBorder="1" applyAlignment="1">
      <alignment vertical="center"/>
    </xf>
    <xf numFmtId="0" fontId="55" fillId="9" borderId="3" xfId="2" applyFont="1" applyFill="1" applyBorder="1" applyAlignment="1">
      <alignment vertical="center" wrapText="1"/>
    </xf>
    <xf numFmtId="9" fontId="55" fillId="9" borderId="5" xfId="2" applyNumberFormat="1" applyFont="1" applyFill="1" applyBorder="1" applyAlignment="1">
      <alignment horizontal="center" vertical="center"/>
    </xf>
    <xf numFmtId="0" fontId="55" fillId="9" borderId="66" xfId="2" applyFont="1" applyFill="1" applyBorder="1" applyAlignment="1">
      <alignment vertical="center" wrapText="1"/>
    </xf>
    <xf numFmtId="0" fontId="55" fillId="9" borderId="66" xfId="2" applyFont="1" applyFill="1" applyBorder="1" applyAlignment="1">
      <alignment vertical="center"/>
    </xf>
    <xf numFmtId="0" fontId="55" fillId="9" borderId="66" xfId="2" applyFont="1" applyFill="1" applyBorder="1" applyAlignment="1">
      <alignment horizontal="center" vertical="center"/>
    </xf>
    <xf numFmtId="9" fontId="55" fillId="9" borderId="66" xfId="2" applyNumberFormat="1" applyFont="1" applyFill="1" applyBorder="1" applyAlignment="1">
      <alignment horizontal="center" vertical="center"/>
    </xf>
    <xf numFmtId="0" fontId="57" fillId="42" borderId="3" xfId="2" applyFont="1" applyFill="1" applyBorder="1" applyAlignment="1">
      <alignment vertical="center"/>
    </xf>
    <xf numFmtId="0" fontId="6" fillId="9" borderId="2" xfId="2" applyFill="1" applyAlignment="1">
      <alignment horizontal="center"/>
    </xf>
    <xf numFmtId="0" fontId="7" fillId="9" borderId="2" xfId="2" applyFont="1" applyFill="1" applyAlignment="1">
      <alignment horizontal="center" vertical="center" wrapText="1"/>
    </xf>
    <xf numFmtId="0" fontId="7" fillId="9" borderId="2" xfId="2" applyFont="1" applyFill="1" applyAlignment="1">
      <alignment horizontal="center" vertical="center"/>
    </xf>
    <xf numFmtId="0" fontId="7" fillId="9" borderId="2" xfId="2" quotePrefix="1" applyFont="1" applyFill="1" applyAlignment="1">
      <alignment horizontal="center" vertical="center" wrapText="1"/>
    </xf>
    <xf numFmtId="9" fontId="7" fillId="9" borderId="2" xfId="5" applyFont="1" applyFill="1" applyBorder="1" applyAlignment="1">
      <alignment horizontal="center" vertical="center"/>
    </xf>
    <xf numFmtId="0" fontId="7" fillId="9" borderId="2" xfId="2" applyFont="1" applyFill="1" applyAlignment="1">
      <alignment vertical="center" wrapText="1"/>
    </xf>
    <xf numFmtId="0" fontId="6" fillId="9" borderId="2" xfId="2" applyFill="1" applyAlignment="1">
      <alignment horizontal="center" vertical="center"/>
    </xf>
    <xf numFmtId="0" fontId="16" fillId="16" borderId="3" xfId="2" applyFont="1" applyFill="1" applyBorder="1" applyAlignment="1">
      <alignment horizontal="center" vertical="center"/>
    </xf>
    <xf numFmtId="0" fontId="21" fillId="2" borderId="2" xfId="2" applyFont="1" applyFill="1"/>
    <xf numFmtId="0" fontId="20" fillId="9" borderId="2" xfId="2" applyFont="1" applyFill="1" applyAlignment="1">
      <alignment vertical="center"/>
    </xf>
    <xf numFmtId="0" fontId="7" fillId="9" borderId="2" xfId="2" applyFont="1" applyFill="1"/>
    <xf numFmtId="0" fontId="17" fillId="0" borderId="3" xfId="2" applyFont="1" applyBorder="1" applyAlignment="1">
      <alignment horizontal="center" vertical="center" wrapText="1"/>
    </xf>
    <xf numFmtId="0" fontId="22" fillId="4" borderId="3" xfId="2" applyFont="1" applyFill="1" applyBorder="1" applyAlignment="1">
      <alignment horizontal="center" vertical="center" wrapText="1" readingOrder="1"/>
    </xf>
    <xf numFmtId="0" fontId="31" fillId="2" borderId="3" xfId="2" applyFont="1" applyFill="1" applyBorder="1" applyAlignment="1">
      <alignment horizontal="center" vertical="center"/>
    </xf>
    <xf numFmtId="0" fontId="19" fillId="2" borderId="2" xfId="2" applyFont="1" applyFill="1"/>
    <xf numFmtId="0" fontId="7" fillId="2" borderId="3" xfId="2" applyFont="1" applyFill="1" applyBorder="1" applyAlignment="1">
      <alignment horizontal="center" vertical="center" wrapText="1"/>
    </xf>
    <xf numFmtId="0" fontId="22" fillId="18" borderId="2" xfId="2" applyFont="1" applyFill="1" applyAlignment="1">
      <alignment horizontal="center" vertical="center" wrapText="1" readingOrder="1"/>
    </xf>
    <xf numFmtId="0" fontId="23" fillId="3" borderId="3" xfId="2" applyFont="1" applyFill="1" applyBorder="1" applyAlignment="1">
      <alignment horizontal="center" vertical="center" wrapText="1" readingOrder="1"/>
    </xf>
    <xf numFmtId="0" fontId="29" fillId="0" borderId="3" xfId="2" applyFont="1" applyBorder="1" applyAlignment="1">
      <alignment horizontal="center" vertical="center" wrapText="1" readingOrder="1"/>
    </xf>
    <xf numFmtId="9" fontId="23" fillId="0" borderId="3" xfId="2" applyNumberFormat="1" applyFont="1" applyBorder="1" applyAlignment="1">
      <alignment horizontal="center" vertical="center" wrapText="1" readingOrder="1"/>
    </xf>
    <xf numFmtId="0" fontId="31" fillId="2" borderId="3" xfId="2" applyFont="1" applyFill="1" applyBorder="1" applyAlignment="1">
      <alignment horizontal="center" vertical="center" readingOrder="1"/>
    </xf>
    <xf numFmtId="0" fontId="26" fillId="3" borderId="3" xfId="2" applyFont="1" applyFill="1" applyBorder="1" applyAlignment="1">
      <alignment horizontal="center" vertical="center" wrapText="1" readingOrder="1"/>
    </xf>
    <xf numFmtId="9" fontId="26" fillId="3" borderId="3" xfId="2" applyNumberFormat="1" applyFont="1" applyFill="1" applyBorder="1" applyAlignment="1">
      <alignment horizontal="center" vertical="center" wrapText="1" readingOrder="1"/>
    </xf>
    <xf numFmtId="0" fontId="26" fillId="0" borderId="3" xfId="2" applyFont="1" applyBorder="1" applyAlignment="1">
      <alignment horizontal="center" vertical="center" wrapText="1" readingOrder="1"/>
    </xf>
    <xf numFmtId="0" fontId="32" fillId="9" borderId="3" xfId="2" applyFont="1" applyFill="1" applyBorder="1" applyAlignment="1">
      <alignment horizontal="left" vertical="center" wrapText="1" readingOrder="1"/>
    </xf>
    <xf numFmtId="0" fontId="23" fillId="9" borderId="2" xfId="2" applyFont="1" applyFill="1" applyAlignment="1">
      <alignment horizontal="center" vertical="center" wrapText="1" readingOrder="1"/>
    </xf>
    <xf numFmtId="0" fontId="23" fillId="5" borderId="3" xfId="2" applyFont="1" applyFill="1" applyBorder="1" applyAlignment="1">
      <alignment horizontal="center" vertical="center" wrapText="1" readingOrder="1"/>
    </xf>
    <xf numFmtId="0" fontId="26" fillId="5" borderId="3" xfId="2" applyFont="1" applyFill="1" applyBorder="1" applyAlignment="1">
      <alignment horizontal="center" vertical="center" wrapText="1" readingOrder="1"/>
    </xf>
    <xf numFmtId="9" fontId="26" fillId="5" borderId="3" xfId="2" applyNumberFormat="1" applyFont="1" applyFill="1" applyBorder="1" applyAlignment="1">
      <alignment horizontal="center" vertical="center" wrapText="1" readingOrder="1"/>
    </xf>
    <xf numFmtId="0" fontId="27" fillId="0" borderId="3" xfId="2" applyFont="1" applyBorder="1" applyAlignment="1">
      <alignment horizontal="center" vertical="center" wrapText="1" readingOrder="1"/>
    </xf>
    <xf numFmtId="0" fontId="29" fillId="9" borderId="3" xfId="2" applyFont="1" applyFill="1" applyBorder="1" applyAlignment="1">
      <alignment horizontal="left" vertical="center" wrapText="1" readingOrder="1"/>
    </xf>
    <xf numFmtId="0" fontId="24" fillId="9" borderId="2" xfId="2" applyFont="1" applyFill="1" applyAlignment="1">
      <alignment horizontal="center" vertical="center" wrapText="1" readingOrder="1"/>
    </xf>
    <xf numFmtId="0" fontId="23" fillId="6" borderId="3" xfId="2" applyFont="1" applyFill="1" applyBorder="1" applyAlignment="1">
      <alignment horizontal="center" vertical="center" wrapText="1" readingOrder="1"/>
    </xf>
    <xf numFmtId="0" fontId="26" fillId="6" borderId="3" xfId="2" applyFont="1" applyFill="1" applyBorder="1" applyAlignment="1">
      <alignment horizontal="center" vertical="center" wrapText="1" readingOrder="1"/>
    </xf>
    <xf numFmtId="9" fontId="26" fillId="6" borderId="3" xfId="2" applyNumberFormat="1" applyFont="1" applyFill="1" applyBorder="1" applyAlignment="1">
      <alignment horizontal="center" vertical="center" wrapText="1" readingOrder="1"/>
    </xf>
    <xf numFmtId="0" fontId="29" fillId="0" borderId="3" xfId="2" applyFont="1" applyBorder="1" applyAlignment="1">
      <alignment horizontal="left" vertical="center" wrapText="1" readingOrder="1"/>
    </xf>
    <xf numFmtId="0" fontId="23" fillId="7" borderId="3" xfId="2" applyFont="1" applyFill="1" applyBorder="1" applyAlignment="1">
      <alignment horizontal="center" vertical="center" wrapText="1" readingOrder="1"/>
    </xf>
    <xf numFmtId="0" fontId="26" fillId="7" borderId="3" xfId="2" applyFont="1" applyFill="1" applyBorder="1" applyAlignment="1">
      <alignment horizontal="center" vertical="center" wrapText="1" readingOrder="1"/>
    </xf>
    <xf numFmtId="9" fontId="26" fillId="7" borderId="3" xfId="2" applyNumberFormat="1" applyFont="1" applyFill="1" applyBorder="1" applyAlignment="1">
      <alignment horizontal="center" vertical="center" wrapText="1" readingOrder="1"/>
    </xf>
    <xf numFmtId="0" fontId="25" fillId="8" borderId="3" xfId="2" applyFont="1" applyFill="1" applyBorder="1" applyAlignment="1">
      <alignment horizontal="center" vertical="center" wrapText="1" readingOrder="1"/>
    </xf>
    <xf numFmtId="0" fontId="28" fillId="8" borderId="3" xfId="2" applyFont="1" applyFill="1" applyBorder="1" applyAlignment="1">
      <alignment horizontal="center" vertical="center" wrapText="1" readingOrder="1"/>
    </xf>
    <xf numFmtId="9" fontId="28" fillId="8" borderId="3" xfId="2" applyNumberFormat="1" applyFont="1" applyFill="1" applyBorder="1" applyAlignment="1">
      <alignment horizontal="center" vertical="center" wrapText="1" readingOrder="1"/>
    </xf>
    <xf numFmtId="0" fontId="2" fillId="2" borderId="3" xfId="2" applyFont="1" applyFill="1" applyBorder="1"/>
    <xf numFmtId="0" fontId="23" fillId="2" borderId="2" xfId="2" applyFont="1" applyFill="1" applyAlignment="1">
      <alignment horizontal="left" vertical="center" wrapText="1" readingOrder="1"/>
    </xf>
    <xf numFmtId="0" fontId="20" fillId="2" borderId="2" xfId="2" applyFont="1" applyFill="1" applyAlignment="1">
      <alignment horizontal="left" vertical="center"/>
    </xf>
    <xf numFmtId="0" fontId="20" fillId="2" borderId="2" xfId="2" applyFont="1" applyFill="1" applyAlignment="1">
      <alignment vertical="center"/>
    </xf>
    <xf numFmtId="0" fontId="34" fillId="0" borderId="3" xfId="2" applyFont="1" applyBorder="1" applyAlignment="1">
      <alignment horizontal="center" vertical="center" wrapText="1" readingOrder="1"/>
    </xf>
    <xf numFmtId="0" fontId="39" fillId="9" borderId="3" xfId="2" applyFont="1" applyFill="1" applyBorder="1" applyAlignment="1">
      <alignment horizontal="center" vertical="center" wrapText="1" readingOrder="1"/>
    </xf>
    <xf numFmtId="0" fontId="34" fillId="10" borderId="18" xfId="2" applyFont="1" applyFill="1" applyBorder="1" applyAlignment="1">
      <alignment horizontal="center" vertical="center" wrapText="1" readingOrder="1"/>
    </xf>
    <xf numFmtId="0" fontId="36" fillId="22" borderId="3" xfId="2" applyFont="1" applyFill="1" applyBorder="1" applyAlignment="1">
      <alignment horizontal="center" vertical="center" wrapText="1" readingOrder="1"/>
    </xf>
    <xf numFmtId="0" fontId="34" fillId="20" borderId="18" xfId="2" applyFont="1" applyFill="1" applyBorder="1" applyAlignment="1">
      <alignment horizontal="center" vertical="center" wrapText="1" readingOrder="1"/>
    </xf>
    <xf numFmtId="0" fontId="36" fillId="23" borderId="3" xfId="2" applyFont="1" applyFill="1" applyBorder="1" applyAlignment="1">
      <alignment horizontal="center" vertical="center" wrapText="1" readingOrder="1"/>
    </xf>
    <xf numFmtId="0" fontId="34" fillId="9" borderId="3" xfId="2" applyFont="1" applyFill="1" applyBorder="1" applyAlignment="1">
      <alignment horizontal="center" vertical="center" wrapText="1" readingOrder="1"/>
    </xf>
    <xf numFmtId="0" fontId="36" fillId="17" borderId="3" xfId="2" applyFont="1" applyFill="1" applyBorder="1" applyAlignment="1">
      <alignment horizontal="center" vertical="center" wrapText="1" readingOrder="1"/>
    </xf>
    <xf numFmtId="0" fontId="34" fillId="0" borderId="40" xfId="2" applyFont="1" applyBorder="1" applyAlignment="1">
      <alignment horizontal="center" vertical="center" wrapText="1" readingOrder="1"/>
    </xf>
    <xf numFmtId="0" fontId="36" fillId="17" borderId="40" xfId="2" applyFont="1" applyFill="1" applyBorder="1" applyAlignment="1">
      <alignment horizontal="center" vertical="center" wrapText="1" readingOrder="1"/>
    </xf>
    <xf numFmtId="0" fontId="36" fillId="23" borderId="40" xfId="2" applyFont="1" applyFill="1" applyBorder="1" applyAlignment="1">
      <alignment horizontal="center" vertical="center" wrapText="1" readingOrder="1"/>
    </xf>
    <xf numFmtId="0" fontId="36" fillId="22" borderId="40" xfId="2" applyFont="1" applyFill="1" applyBorder="1" applyAlignment="1">
      <alignment horizontal="center" vertical="center" wrapText="1" readingOrder="1"/>
    </xf>
    <xf numFmtId="0" fontId="34" fillId="20" borderId="26" xfId="2" applyFont="1" applyFill="1" applyBorder="1" applyAlignment="1">
      <alignment horizontal="center" vertical="center" wrapText="1" readingOrder="1"/>
    </xf>
    <xf numFmtId="0" fontId="1" fillId="0" borderId="49" xfId="2" applyFont="1" applyBorder="1" applyAlignment="1">
      <alignment horizontal="center" vertical="center" wrapText="1"/>
    </xf>
    <xf numFmtId="0" fontId="1" fillId="0" borderId="43" xfId="2" applyFont="1" applyBorder="1" applyAlignment="1">
      <alignment horizontal="center" vertical="center" wrapText="1"/>
    </xf>
    <xf numFmtId="0" fontId="9" fillId="41" borderId="32" xfId="2" applyFont="1" applyFill="1" applyBorder="1" applyAlignment="1">
      <alignment horizontal="center" vertical="center" wrapText="1"/>
    </xf>
    <xf numFmtId="0" fontId="1" fillId="36" borderId="32" xfId="2" applyFont="1" applyFill="1" applyBorder="1" applyAlignment="1">
      <alignment horizontal="center"/>
    </xf>
    <xf numFmtId="0" fontId="1" fillId="36" borderId="39" xfId="2" applyFont="1" applyFill="1" applyBorder="1" applyAlignment="1">
      <alignment horizontal="center"/>
    </xf>
    <xf numFmtId="0" fontId="15" fillId="0" borderId="70" xfId="2" applyFont="1" applyBorder="1" applyAlignment="1">
      <alignment horizontal="center" vertical="center"/>
    </xf>
    <xf numFmtId="0" fontId="15" fillId="0" borderId="53" xfId="2" applyFont="1" applyBorder="1" applyAlignment="1">
      <alignment horizontal="center" vertical="center"/>
    </xf>
    <xf numFmtId="0" fontId="1" fillId="0" borderId="50" xfId="2" applyFont="1" applyBorder="1" applyAlignment="1">
      <alignment horizontal="center" vertical="center" wrapText="1"/>
    </xf>
    <xf numFmtId="0" fontId="1" fillId="0" borderId="41"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2" xfId="2" applyFont="1" applyBorder="1" applyAlignment="1">
      <alignment horizontal="center" vertical="center" wrapText="1"/>
    </xf>
    <xf numFmtId="0" fontId="1" fillId="0" borderId="51" xfId="2" applyFont="1" applyBorder="1" applyAlignment="1">
      <alignment horizontal="center" vertical="center" wrapText="1"/>
    </xf>
    <xf numFmtId="0" fontId="1" fillId="0" borderId="4" xfId="2" applyFont="1" applyBorder="1" applyAlignment="1">
      <alignment horizontal="center" vertical="center" wrapText="1"/>
    </xf>
    <xf numFmtId="0" fontId="1" fillId="0" borderId="52" xfId="2" applyFont="1" applyBorder="1" applyAlignment="1">
      <alignment horizontal="center" vertical="center" wrapText="1"/>
    </xf>
    <xf numFmtId="0" fontId="9" fillId="40" borderId="32" xfId="2" applyFont="1" applyFill="1" applyBorder="1" applyAlignment="1">
      <alignment horizontal="center" vertical="center" wrapText="1"/>
    </xf>
    <xf numFmtId="0" fontId="15" fillId="0" borderId="71" xfId="2" applyFont="1" applyBorder="1" applyAlignment="1">
      <alignment horizontal="center" vertical="center"/>
    </xf>
    <xf numFmtId="0" fontId="8" fillId="36" borderId="44" xfId="2" applyFont="1" applyFill="1" applyBorder="1" applyAlignment="1">
      <alignment horizontal="center" vertical="center" textRotation="90"/>
    </xf>
    <xf numFmtId="0" fontId="8" fillId="36" borderId="48" xfId="2" applyFont="1" applyFill="1" applyBorder="1" applyAlignment="1">
      <alignment horizontal="center" vertical="center" textRotation="90"/>
    </xf>
    <xf numFmtId="0" fontId="8" fillId="36" borderId="53" xfId="2" applyFont="1" applyFill="1" applyBorder="1" applyAlignment="1">
      <alignment horizontal="center" vertical="center" textRotation="90"/>
    </xf>
    <xf numFmtId="0" fontId="9" fillId="37" borderId="30" xfId="2" applyFont="1" applyFill="1" applyBorder="1" applyAlignment="1">
      <alignment horizontal="center" vertical="center" wrapText="1"/>
    </xf>
    <xf numFmtId="0" fontId="9" fillId="37" borderId="32" xfId="2" applyFont="1" applyFill="1" applyBorder="1" applyAlignment="1">
      <alignment horizontal="center" vertical="center" wrapText="1"/>
    </xf>
    <xf numFmtId="0" fontId="12" fillId="39" borderId="32" xfId="2" applyFont="1" applyFill="1" applyBorder="1" applyAlignment="1">
      <alignment horizontal="center" vertical="center"/>
    </xf>
    <xf numFmtId="0" fontId="9" fillId="38" borderId="32" xfId="2" applyFont="1" applyFill="1" applyBorder="1" applyAlignment="1">
      <alignment horizontal="center" vertical="center" wrapText="1"/>
    </xf>
    <xf numFmtId="0" fontId="6" fillId="0" borderId="50" xfId="2" applyBorder="1" applyAlignment="1">
      <alignment horizontal="center" vertical="center"/>
    </xf>
    <xf numFmtId="0" fontId="6" fillId="0" borderId="51" xfId="2" applyBorder="1" applyAlignment="1">
      <alignment horizontal="center" vertical="center"/>
    </xf>
    <xf numFmtId="0" fontId="6" fillId="0" borderId="5" xfId="2" applyBorder="1" applyAlignment="1">
      <alignment horizontal="center" vertical="center"/>
    </xf>
    <xf numFmtId="0" fontId="6" fillId="0" borderId="4" xfId="2" applyBorder="1" applyAlignment="1">
      <alignment horizontal="center" vertical="center"/>
    </xf>
    <xf numFmtId="0" fontId="6" fillId="0" borderId="49" xfId="2" applyBorder="1" applyAlignment="1">
      <alignment horizontal="center" vertical="center"/>
    </xf>
    <xf numFmtId="0" fontId="6" fillId="0" borderId="52" xfId="2" applyBorder="1" applyAlignment="1">
      <alignment horizontal="center" vertical="center"/>
    </xf>
    <xf numFmtId="0" fontId="12" fillId="34" borderId="32" xfId="2" applyFont="1" applyFill="1" applyBorder="1" applyAlignment="1">
      <alignment horizontal="center" vertical="center" wrapText="1"/>
    </xf>
    <xf numFmtId="0" fontId="12" fillId="34" borderId="50" xfId="2" applyFont="1" applyFill="1" applyBorder="1" applyAlignment="1">
      <alignment horizontal="center" vertical="center" wrapText="1"/>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12" fillId="31" borderId="32" xfId="2" applyFont="1" applyFill="1" applyBorder="1" applyAlignment="1">
      <alignment horizontal="center" vertical="center" wrapText="1"/>
    </xf>
    <xf numFmtId="0" fontId="1" fillId="29" borderId="32" xfId="2" applyFont="1" applyFill="1" applyBorder="1" applyAlignment="1">
      <alignment horizontal="center"/>
    </xf>
    <xf numFmtId="0" fontId="6" fillId="0" borderId="5" xfId="2" applyBorder="1" applyAlignment="1">
      <alignment horizontal="center" vertical="center" wrapText="1"/>
    </xf>
    <xf numFmtId="0" fontId="6" fillId="0" borderId="4" xfId="2" applyBorder="1" applyAlignment="1">
      <alignment horizontal="center" vertical="center" wrapText="1"/>
    </xf>
    <xf numFmtId="0" fontId="6" fillId="0" borderId="49" xfId="2" applyBorder="1" applyAlignment="1">
      <alignment horizontal="center" vertical="center" wrapText="1"/>
    </xf>
    <xf numFmtId="0" fontId="6" fillId="0" borderId="52" xfId="2" applyBorder="1" applyAlignment="1">
      <alignment horizontal="center" vertical="center" wrapText="1"/>
    </xf>
    <xf numFmtId="0" fontId="15" fillId="0" borderId="69" xfId="2" applyFont="1" applyBorder="1" applyAlignment="1">
      <alignment horizontal="center" vertical="center"/>
    </xf>
    <xf numFmtId="0" fontId="1" fillId="0" borderId="7" xfId="2" applyFont="1" applyBorder="1" applyAlignment="1">
      <alignment horizontal="center" vertical="center" wrapText="1"/>
    </xf>
    <xf numFmtId="0" fontId="8" fillId="29" borderId="44" xfId="2" applyFont="1" applyFill="1" applyBorder="1" applyAlignment="1">
      <alignment horizontal="center" vertical="center" textRotation="90"/>
    </xf>
    <xf numFmtId="0" fontId="8" fillId="29" borderId="48" xfId="2" applyFont="1" applyFill="1" applyBorder="1" applyAlignment="1">
      <alignment horizontal="center" vertical="center" textRotation="90"/>
    </xf>
    <xf numFmtId="0" fontId="8" fillId="29" borderId="53" xfId="2" applyFont="1" applyFill="1" applyBorder="1" applyAlignment="1">
      <alignment horizontal="center" vertical="center" textRotation="90"/>
    </xf>
    <xf numFmtId="0" fontId="12" fillId="30" borderId="30" xfId="2" applyFont="1" applyFill="1" applyBorder="1" applyAlignment="1">
      <alignment horizontal="center" vertical="center" wrapText="1"/>
    </xf>
    <xf numFmtId="0" fontId="12" fillId="30" borderId="32" xfId="2" applyFont="1" applyFill="1" applyBorder="1" applyAlignment="1">
      <alignment horizontal="center" vertical="center" wrapText="1"/>
    </xf>
    <xf numFmtId="0" fontId="15" fillId="0" borderId="70" xfId="2" applyFont="1" applyBorder="1" applyAlignment="1">
      <alignment horizontal="center" vertical="center" wrapText="1"/>
    </xf>
    <xf numFmtId="0" fontId="15" fillId="0" borderId="48" xfId="2" applyFont="1" applyBorder="1" applyAlignment="1">
      <alignment horizontal="center" vertical="center" wrapText="1"/>
    </xf>
    <xf numFmtId="0" fontId="15" fillId="0" borderId="69" xfId="2" applyFont="1" applyBorder="1" applyAlignment="1">
      <alignment horizontal="center" vertical="center" wrapText="1"/>
    </xf>
    <xf numFmtId="0" fontId="12" fillId="32" borderId="32" xfId="2" applyFont="1" applyFill="1" applyBorder="1" applyAlignment="1">
      <alignment horizontal="center" vertical="center" wrapText="1"/>
    </xf>
    <xf numFmtId="0" fontId="12" fillId="33" borderId="32" xfId="2" applyFont="1" applyFill="1" applyBorder="1" applyAlignment="1">
      <alignment horizontal="center" vertical="center"/>
    </xf>
    <xf numFmtId="0" fontId="12" fillId="35" borderId="32" xfId="2" applyFont="1" applyFill="1" applyBorder="1" applyAlignment="1">
      <alignment horizontal="center" vertical="center" wrapText="1"/>
    </xf>
    <xf numFmtId="0" fontId="1" fillId="29" borderId="39" xfId="2" applyFont="1" applyFill="1" applyBorder="1" applyAlignment="1">
      <alignment horizontal="center"/>
    </xf>
    <xf numFmtId="0" fontId="13" fillId="14" borderId="58" xfId="2" applyFont="1" applyFill="1" applyBorder="1" applyAlignment="1">
      <alignment horizontal="center" vertical="center"/>
    </xf>
    <xf numFmtId="0" fontId="13" fillId="14" borderId="33" xfId="2" applyFont="1" applyFill="1" applyBorder="1" applyAlignment="1">
      <alignment horizontal="center" vertical="center"/>
    </xf>
    <xf numFmtId="0" fontId="13" fillId="14" borderId="34" xfId="2" applyFont="1" applyFill="1" applyBorder="1" applyAlignment="1">
      <alignment horizontal="center" vertical="center"/>
    </xf>
    <xf numFmtId="0" fontId="13" fillId="14" borderId="50" xfId="2" applyFont="1" applyFill="1" applyBorder="1" applyAlignment="1">
      <alignment horizontal="center" vertical="center" wrapText="1"/>
    </xf>
    <xf numFmtId="0" fontId="13" fillId="14" borderId="41" xfId="2" applyFont="1" applyFill="1" applyBorder="1" applyAlignment="1">
      <alignment horizontal="center" vertical="center" wrapText="1"/>
    </xf>
    <xf numFmtId="0" fontId="13" fillId="14" borderId="5" xfId="2" applyFont="1" applyFill="1" applyBorder="1" applyAlignment="1">
      <alignment horizontal="center" vertical="center" wrapText="1"/>
    </xf>
    <xf numFmtId="0" fontId="13" fillId="14" borderId="42" xfId="2" applyFont="1" applyFill="1" applyBorder="1" applyAlignment="1">
      <alignment horizontal="center" vertical="center" wrapText="1"/>
    </xf>
    <xf numFmtId="0" fontId="13" fillId="14" borderId="49" xfId="2" applyFont="1" applyFill="1" applyBorder="1" applyAlignment="1">
      <alignment horizontal="center" vertical="center" wrapText="1"/>
    </xf>
    <xf numFmtId="0" fontId="13" fillId="14" borderId="43" xfId="2" applyFont="1" applyFill="1" applyBorder="1" applyAlignment="1">
      <alignment horizontal="center" vertical="center" wrapText="1"/>
    </xf>
    <xf numFmtId="0" fontId="9" fillId="0" borderId="28" xfId="2" applyFont="1" applyBorder="1" applyAlignment="1">
      <alignment horizontal="left" vertical="center" wrapText="1"/>
    </xf>
    <xf numFmtId="0" fontId="9" fillId="0" borderId="28" xfId="2" applyFont="1" applyBorder="1" applyAlignment="1">
      <alignment horizontal="left" vertical="center"/>
    </xf>
    <xf numFmtId="0" fontId="9" fillId="0" borderId="29" xfId="2" applyFont="1" applyBorder="1" applyAlignment="1">
      <alignment horizontal="left" vertical="center"/>
    </xf>
    <xf numFmtId="0" fontId="9" fillId="12" borderId="30" xfId="2" applyFont="1" applyFill="1" applyBorder="1" applyAlignment="1">
      <alignment horizontal="center" vertical="center"/>
    </xf>
    <xf numFmtId="0" fontId="9" fillId="12" borderId="31" xfId="2" applyFont="1" applyFill="1" applyBorder="1" applyAlignment="1">
      <alignment horizontal="center" vertical="center"/>
    </xf>
    <xf numFmtId="0" fontId="6" fillId="9" borderId="31" xfId="2" applyFill="1" applyBorder="1" applyAlignment="1">
      <alignment horizontal="left" vertical="center" wrapText="1"/>
    </xf>
    <xf numFmtId="0" fontId="6" fillId="9" borderId="12" xfId="2" applyFill="1" applyBorder="1" applyAlignment="1">
      <alignment horizontal="left" vertical="center" wrapText="1"/>
    </xf>
    <xf numFmtId="0" fontId="9" fillId="12" borderId="50" xfId="2" applyFont="1" applyFill="1" applyBorder="1" applyAlignment="1">
      <alignment horizontal="center" vertical="center"/>
    </xf>
    <xf numFmtId="0" fontId="9" fillId="12" borderId="5" xfId="2" applyFont="1" applyFill="1" applyBorder="1" applyAlignment="1">
      <alignment horizontal="center" vertical="center"/>
    </xf>
    <xf numFmtId="0" fontId="9" fillId="9" borderId="6" xfId="2" applyFont="1" applyFill="1" applyBorder="1" applyAlignment="1">
      <alignment horizontal="left" vertical="center"/>
    </xf>
    <xf numFmtId="0" fontId="9" fillId="9" borderId="33" xfId="2" applyFont="1" applyFill="1" applyBorder="1" applyAlignment="1">
      <alignment horizontal="left" vertical="center"/>
    </xf>
    <xf numFmtId="0" fontId="9" fillId="9" borderId="34" xfId="2" applyFont="1" applyFill="1" applyBorder="1" applyAlignment="1">
      <alignment horizontal="left" vertical="center"/>
    </xf>
    <xf numFmtId="0" fontId="9" fillId="12" borderId="62" xfId="2" applyFont="1" applyFill="1" applyBorder="1" applyAlignment="1">
      <alignment horizontal="center" vertical="center" wrapText="1"/>
    </xf>
    <xf numFmtId="0" fontId="9" fillId="12" borderId="29" xfId="2" applyFont="1" applyFill="1" applyBorder="1" applyAlignment="1">
      <alignment horizontal="center" vertical="center"/>
    </xf>
    <xf numFmtId="0" fontId="1" fillId="9" borderId="7" xfId="2" applyFont="1" applyFill="1" applyBorder="1" applyAlignment="1">
      <alignment horizontal="left" vertical="center" wrapText="1"/>
    </xf>
    <xf numFmtId="0" fontId="1" fillId="9" borderId="3" xfId="2" applyFont="1" applyFill="1" applyBorder="1" applyAlignment="1">
      <alignment horizontal="left" vertical="center" wrapText="1"/>
    </xf>
    <xf numFmtId="0" fontId="1" fillId="9" borderId="18" xfId="2" applyFont="1" applyFill="1" applyBorder="1" applyAlignment="1">
      <alignment horizontal="left" vertical="center" wrapText="1"/>
    </xf>
    <xf numFmtId="0" fontId="9" fillId="12" borderId="55" xfId="2" applyFont="1" applyFill="1" applyBorder="1" applyAlignment="1">
      <alignment horizontal="center" vertical="center" wrapText="1"/>
    </xf>
    <xf numFmtId="0" fontId="9" fillId="12" borderId="57" xfId="2" applyFont="1" applyFill="1" applyBorder="1" applyAlignment="1">
      <alignment horizontal="center" vertical="center" wrapText="1"/>
    </xf>
    <xf numFmtId="0" fontId="1" fillId="9" borderId="58" xfId="2" applyFont="1" applyFill="1" applyBorder="1" applyAlignment="1">
      <alignment horizontal="left" vertical="center" wrapText="1"/>
    </xf>
    <xf numFmtId="0" fontId="1" fillId="9" borderId="33" xfId="2" applyFont="1" applyFill="1" applyBorder="1" applyAlignment="1">
      <alignment horizontal="left" vertical="center" wrapText="1"/>
    </xf>
    <xf numFmtId="0" fontId="9" fillId="12" borderId="8" xfId="2" applyFont="1" applyFill="1" applyBorder="1" applyAlignment="1">
      <alignment horizontal="center" vertical="center" wrapText="1"/>
    </xf>
    <xf numFmtId="0" fontId="9" fillId="12" borderId="35" xfId="2" applyFont="1" applyFill="1" applyBorder="1" applyAlignment="1">
      <alignment horizontal="center" vertical="center" wrapText="1"/>
    </xf>
    <xf numFmtId="0" fontId="9" fillId="12" borderId="13" xfId="2" applyFont="1" applyFill="1" applyBorder="1" applyAlignment="1">
      <alignment horizontal="center" vertical="center" wrapText="1"/>
    </xf>
    <xf numFmtId="0" fontId="9" fillId="12" borderId="60" xfId="2" applyFont="1" applyFill="1" applyBorder="1" applyAlignment="1">
      <alignment horizontal="center" vertical="center" wrapText="1"/>
    </xf>
    <xf numFmtId="0" fontId="49" fillId="9" borderId="33" xfId="2" applyFont="1" applyFill="1" applyBorder="1" applyAlignment="1">
      <alignment horizontal="left" vertical="center"/>
    </xf>
    <xf numFmtId="0" fontId="49" fillId="9" borderId="7" xfId="2" applyFont="1" applyFill="1" applyBorder="1" applyAlignment="1">
      <alignment horizontal="left" vertical="center"/>
    </xf>
    <xf numFmtId="0" fontId="67" fillId="9" borderId="2" xfId="2" applyFont="1" applyFill="1" applyAlignment="1">
      <alignment horizontal="center" vertical="center"/>
    </xf>
    <xf numFmtId="15" fontId="67" fillId="9" borderId="2" xfId="2" applyNumberFormat="1" applyFont="1" applyFill="1" applyAlignment="1">
      <alignment horizontal="center" vertical="center"/>
    </xf>
    <xf numFmtId="0" fontId="40" fillId="9" borderId="3" xfId="2" applyFont="1" applyFill="1" applyBorder="1" applyAlignment="1">
      <alignment horizontal="center" vertical="center" wrapText="1"/>
    </xf>
    <xf numFmtId="0" fontId="54" fillId="0" borderId="44" xfId="2" applyFont="1" applyBorder="1" applyAlignment="1">
      <alignment horizontal="center" vertical="center"/>
    </xf>
    <xf numFmtId="0" fontId="54" fillId="0" borderId="48" xfId="2" applyFont="1" applyBorder="1" applyAlignment="1">
      <alignment horizontal="center" vertical="center"/>
    </xf>
    <xf numFmtId="0" fontId="54" fillId="0" borderId="53" xfId="2" applyFont="1" applyBorder="1" applyAlignment="1">
      <alignment horizontal="center" vertical="center"/>
    </xf>
    <xf numFmtId="0" fontId="54" fillId="0" borderId="8" xfId="2" applyFont="1" applyBorder="1" applyAlignment="1">
      <alignment horizontal="center" vertical="center" wrapText="1"/>
    </xf>
    <xf numFmtId="0" fontId="54" fillId="0" borderId="13" xfId="2" applyFont="1" applyBorder="1" applyAlignment="1">
      <alignment horizontal="center" vertical="center" wrapText="1"/>
    </xf>
    <xf numFmtId="0" fontId="54" fillId="0" borderId="22" xfId="2" applyFont="1" applyBorder="1" applyAlignment="1">
      <alignment horizontal="center" vertical="center" wrapText="1"/>
    </xf>
    <xf numFmtId="0" fontId="54" fillId="16" borderId="8" xfId="2" applyFont="1" applyFill="1" applyBorder="1" applyAlignment="1">
      <alignment horizontal="center" vertical="center"/>
    </xf>
    <xf numFmtId="0" fontId="54" fillId="16" borderId="11" xfId="2" applyFont="1" applyFill="1" applyBorder="1" applyAlignment="1">
      <alignment horizontal="center" vertical="center"/>
    </xf>
    <xf numFmtId="0" fontId="54" fillId="16" borderId="35" xfId="2" applyFont="1" applyFill="1" applyBorder="1" applyAlignment="1">
      <alignment horizontal="center" vertical="center"/>
    </xf>
    <xf numFmtId="0" fontId="54" fillId="16" borderId="22" xfId="2" applyFont="1" applyFill="1" applyBorder="1" applyAlignment="1">
      <alignment horizontal="center" vertical="center"/>
    </xf>
    <xf numFmtId="0" fontId="54" fillId="16" borderId="25" xfId="2" applyFont="1" applyFill="1" applyBorder="1" applyAlignment="1">
      <alignment horizontal="center" vertical="center"/>
    </xf>
    <xf numFmtId="0" fontId="54" fillId="16" borderId="38" xfId="2" applyFont="1" applyFill="1" applyBorder="1" applyAlignment="1">
      <alignment horizontal="center" vertical="center"/>
    </xf>
    <xf numFmtId="0" fontId="6" fillId="9" borderId="3" xfId="2" applyFill="1" applyBorder="1" applyAlignment="1">
      <alignment horizontal="center"/>
    </xf>
    <xf numFmtId="0" fontId="54" fillId="9" borderId="19" xfId="2" applyFont="1" applyFill="1" applyBorder="1" applyAlignment="1">
      <alignment horizontal="center" vertical="center"/>
    </xf>
    <xf numFmtId="0" fontId="54" fillId="9" borderId="20" xfId="2" applyFont="1" applyFill="1" applyBorder="1" applyAlignment="1">
      <alignment horizontal="center" vertical="center"/>
    </xf>
    <xf numFmtId="0" fontId="54" fillId="9" borderId="15" xfId="2" applyFont="1" applyFill="1" applyBorder="1" applyAlignment="1">
      <alignment horizontal="center" vertical="center"/>
    </xf>
    <xf numFmtId="0" fontId="54" fillId="9" borderId="16" xfId="2" applyFont="1" applyFill="1" applyBorder="1" applyAlignment="1">
      <alignment horizontal="center" vertical="center"/>
    </xf>
    <xf numFmtId="0" fontId="40" fillId="9" borderId="2" xfId="2" applyFont="1" applyFill="1" applyAlignment="1">
      <alignment horizontal="center" vertical="center"/>
    </xf>
    <xf numFmtId="0" fontId="54" fillId="24" borderId="44" xfId="2" applyFont="1" applyFill="1" applyBorder="1" applyAlignment="1">
      <alignment horizontal="center" vertical="center" wrapText="1"/>
    </xf>
    <xf numFmtId="0" fontId="54" fillId="24" borderId="48" xfId="2" applyFont="1" applyFill="1" applyBorder="1" applyAlignment="1">
      <alignment horizontal="center" vertical="center" wrapText="1"/>
    </xf>
    <xf numFmtId="0" fontId="54" fillId="24" borderId="53" xfId="2" applyFont="1" applyFill="1" applyBorder="1" applyAlignment="1">
      <alignment horizontal="center" vertical="center" wrapText="1"/>
    </xf>
    <xf numFmtId="0" fontId="54" fillId="16" borderId="53" xfId="2" applyFont="1" applyFill="1" applyBorder="1" applyAlignment="1">
      <alignment horizontal="center" vertical="center"/>
    </xf>
    <xf numFmtId="0" fontId="54" fillId="16" borderId="55" xfId="2" applyFont="1" applyFill="1" applyBorder="1" applyAlignment="1">
      <alignment horizontal="center" vertical="center"/>
    </xf>
    <xf numFmtId="0" fontId="54" fillId="16" borderId="56" xfId="2" applyFont="1" applyFill="1" applyBorder="1" applyAlignment="1">
      <alignment horizontal="center" vertical="center"/>
    </xf>
    <xf numFmtId="0" fontId="54" fillId="16" borderId="57" xfId="2" applyFont="1" applyFill="1" applyBorder="1" applyAlignment="1">
      <alignment horizontal="center" vertical="center"/>
    </xf>
    <xf numFmtId="0" fontId="59" fillId="16" borderId="48" xfId="3" applyFont="1" applyFill="1" applyBorder="1" applyAlignment="1">
      <alignment horizontal="center" vertical="center" wrapText="1"/>
    </xf>
    <xf numFmtId="0" fontId="59" fillId="16" borderId="53" xfId="3" applyFont="1" applyFill="1" applyBorder="1" applyAlignment="1">
      <alignment horizontal="center" vertical="center" wrapText="1"/>
    </xf>
    <xf numFmtId="0" fontId="54" fillId="25" borderId="44" xfId="2" applyFont="1" applyFill="1" applyBorder="1" applyAlignment="1">
      <alignment horizontal="center" vertical="center" wrapText="1"/>
    </xf>
    <xf numFmtId="0" fontId="54" fillId="25" borderId="48" xfId="2" applyFont="1" applyFill="1" applyBorder="1" applyAlignment="1">
      <alignment horizontal="center" vertical="center" wrapText="1"/>
    </xf>
    <xf numFmtId="0" fontId="54" fillId="25" borderId="53" xfId="2" applyFont="1" applyFill="1" applyBorder="1" applyAlignment="1">
      <alignment horizontal="center" vertical="center" wrapText="1"/>
    </xf>
    <xf numFmtId="0" fontId="59" fillId="16" borderId="44" xfId="3" applyFont="1" applyFill="1" applyBorder="1" applyAlignment="1">
      <alignment horizontal="center" vertical="center" wrapText="1"/>
    </xf>
    <xf numFmtId="0" fontId="59" fillId="16" borderId="55" xfId="3" applyFont="1" applyFill="1" applyBorder="1" applyAlignment="1">
      <alignment horizontal="center" vertical="center" wrapText="1"/>
    </xf>
    <xf numFmtId="0" fontId="59" fillId="16" borderId="56" xfId="3" applyFont="1" applyFill="1" applyBorder="1" applyAlignment="1">
      <alignment horizontal="center" vertical="center" wrapText="1"/>
    </xf>
    <xf numFmtId="0" fontId="59" fillId="16" borderId="11" xfId="3" applyFont="1" applyFill="1" applyBorder="1" applyAlignment="1">
      <alignment horizontal="center" vertical="center" wrapText="1"/>
    </xf>
    <xf numFmtId="0" fontId="54" fillId="25" borderId="8" xfId="2" applyFont="1" applyFill="1" applyBorder="1" applyAlignment="1">
      <alignment horizontal="center" vertical="center"/>
    </xf>
    <xf numFmtId="0" fontId="54" fillId="25" borderId="11" xfId="2" applyFont="1" applyFill="1" applyBorder="1" applyAlignment="1">
      <alignment horizontal="center" vertical="center"/>
    </xf>
    <xf numFmtId="0" fontId="54" fillId="25" borderId="35" xfId="2" applyFont="1" applyFill="1" applyBorder="1" applyAlignment="1">
      <alignment horizontal="center" vertical="center"/>
    </xf>
    <xf numFmtId="0" fontId="54" fillId="25" borderId="22" xfId="2" applyFont="1" applyFill="1" applyBorder="1" applyAlignment="1">
      <alignment horizontal="center" vertical="center"/>
    </xf>
    <xf numFmtId="0" fontId="54" fillId="25" borderId="25" xfId="2" applyFont="1" applyFill="1" applyBorder="1" applyAlignment="1">
      <alignment horizontal="center" vertical="center"/>
    </xf>
    <xf numFmtId="0" fontId="54" fillId="25" borderId="38" xfId="2" applyFont="1" applyFill="1" applyBorder="1" applyAlignment="1">
      <alignment horizontal="center" vertical="center"/>
    </xf>
    <xf numFmtId="0" fontId="59" fillId="16" borderId="60" xfId="3" applyFont="1" applyFill="1" applyBorder="1" applyAlignment="1">
      <alignment horizontal="center" vertical="center" wrapText="1"/>
    </xf>
    <xf numFmtId="0" fontId="59" fillId="16" borderId="38" xfId="3" applyFont="1" applyFill="1" applyBorder="1" applyAlignment="1">
      <alignment horizontal="center" vertical="center" wrapText="1"/>
    </xf>
    <xf numFmtId="0" fontId="54" fillId="16" borderId="48" xfId="2" applyFont="1" applyFill="1" applyBorder="1" applyAlignment="1">
      <alignment horizontal="center" vertical="center"/>
    </xf>
    <xf numFmtId="0" fontId="54" fillId="16" borderId="13" xfId="2" applyFont="1" applyFill="1" applyBorder="1" applyAlignment="1">
      <alignment horizontal="center" vertical="center" wrapText="1"/>
    </xf>
    <xf numFmtId="0" fontId="54" fillId="16" borderId="22" xfId="2" applyFont="1" applyFill="1" applyBorder="1" applyAlignment="1">
      <alignment horizontal="center" vertical="center" wrapText="1"/>
    </xf>
    <xf numFmtId="0" fontId="54" fillId="16" borderId="36" xfId="2" applyFont="1" applyFill="1" applyBorder="1" applyAlignment="1">
      <alignment horizontal="center" vertical="center"/>
    </xf>
    <xf numFmtId="0" fontId="54" fillId="16" borderId="59" xfId="2" applyFont="1" applyFill="1" applyBorder="1" applyAlignment="1">
      <alignment horizontal="center" vertical="center"/>
    </xf>
    <xf numFmtId="0" fontId="54" fillId="24" borderId="44" xfId="2" applyFont="1" applyFill="1" applyBorder="1" applyAlignment="1">
      <alignment horizontal="center" vertical="center" textRotation="90"/>
    </xf>
    <xf numFmtId="0" fontId="54" fillId="24" borderId="53" xfId="2" applyFont="1" applyFill="1" applyBorder="1" applyAlignment="1">
      <alignment horizontal="center" vertical="center" textRotation="90"/>
    </xf>
    <xf numFmtId="0" fontId="54" fillId="24" borderId="55" xfId="2" applyFont="1" applyFill="1" applyBorder="1" applyAlignment="1">
      <alignment horizontal="center" vertical="center" wrapText="1"/>
    </xf>
    <xf numFmtId="0" fontId="54" fillId="24" borderId="56" xfId="2" applyFont="1" applyFill="1" applyBorder="1" applyAlignment="1">
      <alignment horizontal="center" vertical="center" wrapText="1"/>
    </xf>
    <xf numFmtId="0" fontId="55" fillId="0" borderId="37" xfId="2" applyFont="1" applyBorder="1" applyAlignment="1">
      <alignment horizontal="center" vertical="center" wrapText="1"/>
    </xf>
    <xf numFmtId="0" fontId="55" fillId="0" borderId="64" xfId="2" applyFont="1" applyBorder="1" applyAlignment="1">
      <alignment horizontal="center" vertical="center" wrapText="1"/>
    </xf>
    <xf numFmtId="0" fontId="55" fillId="9" borderId="37" xfId="2" applyFont="1" applyFill="1" applyBorder="1" applyAlignment="1">
      <alignment horizontal="center" vertical="center" wrapText="1"/>
    </xf>
    <xf numFmtId="0" fontId="55" fillId="9" borderId="64" xfId="2" applyFont="1" applyFill="1" applyBorder="1" applyAlignment="1">
      <alignment horizontal="center" vertical="center" wrapText="1"/>
    </xf>
    <xf numFmtId="0" fontId="54" fillId="0" borderId="44" xfId="2" applyFont="1" applyBorder="1" applyAlignment="1">
      <alignment horizontal="center" vertical="center" wrapText="1"/>
    </xf>
    <xf numFmtId="0" fontId="54" fillId="0" borderId="48" xfId="2" applyFont="1" applyBorder="1" applyAlignment="1">
      <alignment horizontal="center" vertical="center" wrapText="1"/>
    </xf>
    <xf numFmtId="0" fontId="54" fillId="0" borderId="53" xfId="2" applyFont="1" applyBorder="1" applyAlignment="1">
      <alignment horizontal="center" vertical="center" wrapText="1"/>
    </xf>
    <xf numFmtId="9" fontId="55" fillId="0" borderId="37" xfId="5" applyFont="1" applyBorder="1" applyAlignment="1">
      <alignment horizontal="center" vertical="center"/>
    </xf>
    <xf numFmtId="9" fontId="55" fillId="0" borderId="64" xfId="5" applyFont="1" applyBorder="1" applyAlignment="1">
      <alignment horizontal="center" vertical="center"/>
    </xf>
    <xf numFmtId="0" fontId="55" fillId="10" borderId="37" xfId="2" applyFont="1" applyFill="1" applyBorder="1" applyAlignment="1">
      <alignment horizontal="center" vertical="center"/>
    </xf>
    <xf numFmtId="0" fontId="55" fillId="10" borderId="64" xfId="2" applyFont="1" applyFill="1" applyBorder="1" applyAlignment="1">
      <alignment horizontal="center" vertical="center"/>
    </xf>
    <xf numFmtId="0" fontId="55" fillId="0" borderId="37" xfId="2" applyFont="1" applyBorder="1" applyAlignment="1">
      <alignment horizontal="center" vertical="center"/>
    </xf>
    <xf numFmtId="0" fontId="55" fillId="0" borderId="64" xfId="2" applyFont="1" applyBorder="1" applyAlignment="1">
      <alignment horizontal="center" vertical="center"/>
    </xf>
    <xf numFmtId="0" fontId="55" fillId="0" borderId="37" xfId="2" quotePrefix="1" applyFont="1" applyBorder="1" applyAlignment="1">
      <alignment horizontal="center" vertical="center" wrapText="1"/>
    </xf>
    <xf numFmtId="0" fontId="55" fillId="0" borderId="64" xfId="2" quotePrefix="1" applyFont="1" applyBorder="1" applyAlignment="1">
      <alignment horizontal="center" vertical="center" wrapText="1"/>
    </xf>
    <xf numFmtId="0" fontId="56" fillId="5" borderId="37" xfId="2" applyFont="1" applyFill="1" applyBorder="1" applyAlignment="1">
      <alignment horizontal="center" vertical="center" wrapText="1" readingOrder="1"/>
    </xf>
    <xf numFmtId="0" fontId="56" fillId="5" borderId="64" xfId="2" applyFont="1" applyFill="1" applyBorder="1" applyAlignment="1">
      <alignment horizontal="center" vertical="center" wrapText="1" readingOrder="1"/>
    </xf>
    <xf numFmtId="9" fontId="55" fillId="9" borderId="37" xfId="5" applyFont="1" applyFill="1" applyBorder="1" applyAlignment="1">
      <alignment horizontal="center" vertical="center"/>
    </xf>
    <xf numFmtId="9" fontId="55" fillId="9" borderId="64" xfId="5" applyFont="1" applyFill="1" applyBorder="1" applyAlignment="1">
      <alignment horizontal="center" vertical="center"/>
    </xf>
    <xf numFmtId="0" fontId="54" fillId="16" borderId="46" xfId="2" applyFont="1" applyFill="1" applyBorder="1" applyAlignment="1">
      <alignment horizontal="center" vertical="center"/>
    </xf>
    <xf numFmtId="0" fontId="54" fillId="16" borderId="63" xfId="2" applyFont="1" applyFill="1" applyBorder="1" applyAlignment="1">
      <alignment horizontal="center" vertical="center"/>
    </xf>
    <xf numFmtId="0" fontId="55" fillId="0" borderId="67" xfId="2" applyFont="1" applyBorder="1" applyAlignment="1">
      <alignment horizontal="center" vertical="center" wrapText="1"/>
    </xf>
    <xf numFmtId="0" fontId="55" fillId="0" borderId="65" xfId="2" applyFont="1" applyBorder="1" applyAlignment="1">
      <alignment horizontal="center" vertical="center" wrapText="1"/>
    </xf>
    <xf numFmtId="0" fontId="57" fillId="9" borderId="67" xfId="2" applyFont="1" applyFill="1" applyBorder="1" applyAlignment="1">
      <alignment horizontal="center" vertical="center" wrapText="1"/>
    </xf>
    <xf numFmtId="0" fontId="57" fillId="9" borderId="65" xfId="2" applyFont="1" applyFill="1" applyBorder="1" applyAlignment="1">
      <alignment horizontal="center" vertical="center" wrapText="1"/>
    </xf>
    <xf numFmtId="0" fontId="55" fillId="9" borderId="4" xfId="2" applyFont="1" applyFill="1" applyBorder="1" applyAlignment="1">
      <alignment horizontal="center" vertical="center" wrapText="1"/>
    </xf>
    <xf numFmtId="0" fontId="58" fillId="43" borderId="37" xfId="2" applyFont="1" applyFill="1" applyBorder="1" applyAlignment="1">
      <alignment horizontal="left" vertical="center" wrapText="1"/>
    </xf>
    <xf numFmtId="0" fontId="58" fillId="43" borderId="64" xfId="2" applyFont="1" applyFill="1" applyBorder="1" applyAlignment="1">
      <alignment horizontal="left" vertical="center" wrapText="1"/>
    </xf>
    <xf numFmtId="0" fontId="57" fillId="9" borderId="3" xfId="2" applyFont="1" applyFill="1" applyBorder="1" applyAlignment="1">
      <alignment horizontal="center" vertical="center" wrapText="1"/>
    </xf>
    <xf numFmtId="0" fontId="57" fillId="0" borderId="5" xfId="2" applyFont="1" applyBorder="1" applyAlignment="1">
      <alignment horizontal="center" vertical="center" wrapText="1"/>
    </xf>
    <xf numFmtId="0" fontId="57" fillId="0" borderId="4" xfId="2" applyFont="1" applyBorder="1" applyAlignment="1">
      <alignment horizontal="center" vertical="center" wrapText="1"/>
    </xf>
    <xf numFmtId="0" fontId="55" fillId="9" borderId="5" xfId="2" applyFont="1" applyFill="1" applyBorder="1" applyAlignment="1">
      <alignment horizontal="center" vertical="center" wrapText="1"/>
    </xf>
    <xf numFmtId="0" fontId="55" fillId="9" borderId="65" xfId="2" applyFont="1" applyFill="1" applyBorder="1" applyAlignment="1">
      <alignment horizontal="center" vertical="center" wrapText="1"/>
    </xf>
    <xf numFmtId="0" fontId="57" fillId="10" borderId="37" xfId="2" applyFont="1" applyFill="1" applyBorder="1" applyAlignment="1">
      <alignment horizontal="center" vertical="center"/>
    </xf>
    <xf numFmtId="0" fontId="57" fillId="10" borderId="64" xfId="2" applyFont="1" applyFill="1" applyBorder="1" applyAlignment="1">
      <alignment horizontal="center" vertical="center"/>
    </xf>
    <xf numFmtId="0" fontId="57" fillId="9" borderId="5" xfId="2" applyFont="1" applyFill="1" applyBorder="1" applyAlignment="1">
      <alignment horizontal="center" vertical="center" wrapText="1"/>
    </xf>
    <xf numFmtId="0" fontId="57" fillId="9" borderId="64" xfId="2" applyFont="1" applyFill="1" applyBorder="1" applyAlignment="1">
      <alignment horizontal="center" vertical="center" wrapText="1"/>
    </xf>
    <xf numFmtId="0" fontId="57" fillId="9" borderId="37" xfId="2" applyFont="1" applyFill="1" applyBorder="1" applyAlignment="1">
      <alignment horizontal="center" vertical="center"/>
    </xf>
    <xf numFmtId="0" fontId="57" fillId="9" borderId="64" xfId="2" applyFont="1" applyFill="1" applyBorder="1" applyAlignment="1">
      <alignment horizontal="center" vertical="center"/>
    </xf>
    <xf numFmtId="0" fontId="55" fillId="9" borderId="37" xfId="2" applyFont="1" applyFill="1" applyBorder="1" applyAlignment="1">
      <alignment horizontal="center" vertical="center"/>
    </xf>
    <xf numFmtId="0" fontId="55" fillId="9" borderId="64" xfId="2" applyFont="1" applyFill="1" applyBorder="1" applyAlignment="1">
      <alignment horizontal="center" vertical="center"/>
    </xf>
    <xf numFmtId="0" fontId="57" fillId="9" borderId="67" xfId="2" applyFont="1" applyFill="1" applyBorder="1" applyAlignment="1">
      <alignment horizontal="center" vertical="center"/>
    </xf>
    <xf numFmtId="0" fontId="55" fillId="9" borderId="73" xfId="2" quotePrefix="1" applyFont="1" applyFill="1" applyBorder="1" applyAlignment="1">
      <alignment horizontal="center" vertical="center" wrapText="1"/>
    </xf>
    <xf numFmtId="0" fontId="55" fillId="9" borderId="74" xfId="2" quotePrefix="1" applyFont="1" applyFill="1" applyBorder="1" applyAlignment="1">
      <alignment horizontal="center" vertical="center" wrapText="1"/>
    </xf>
    <xf numFmtId="0" fontId="55" fillId="9" borderId="75" xfId="2" quotePrefix="1" applyFont="1" applyFill="1" applyBorder="1" applyAlignment="1">
      <alignment horizontal="center" vertical="center" wrapText="1"/>
    </xf>
    <xf numFmtId="0" fontId="55" fillId="9" borderId="76" xfId="2" quotePrefix="1" applyFont="1" applyFill="1" applyBorder="1" applyAlignment="1">
      <alignment horizontal="center" vertical="center" wrapText="1"/>
    </xf>
    <xf numFmtId="0" fontId="55" fillId="9" borderId="2" xfId="2" quotePrefix="1" applyFont="1" applyFill="1" applyAlignment="1">
      <alignment horizontal="center" vertical="center" wrapText="1"/>
    </xf>
    <xf numFmtId="0" fontId="55" fillId="9" borderId="14" xfId="2" quotePrefix="1" applyFont="1" applyFill="1" applyBorder="1" applyAlignment="1">
      <alignment horizontal="center" vertical="center" wrapText="1"/>
    </xf>
    <xf numFmtId="0" fontId="58" fillId="43" borderId="67" xfId="2" applyFont="1" applyFill="1" applyBorder="1" applyAlignment="1">
      <alignment horizontal="left" vertical="center" wrapText="1"/>
    </xf>
    <xf numFmtId="0" fontId="57" fillId="0" borderId="67" xfId="2" applyFont="1" applyBorder="1" applyAlignment="1">
      <alignment horizontal="center" vertical="center" wrapText="1"/>
    </xf>
    <xf numFmtId="0" fontId="57" fillId="0" borderId="64" xfId="2" applyFont="1" applyBorder="1" applyAlignment="1">
      <alignment horizontal="center" vertical="center" wrapText="1"/>
    </xf>
    <xf numFmtId="0" fontId="57" fillId="0" borderId="65" xfId="2" applyFont="1" applyBorder="1" applyAlignment="1">
      <alignment horizontal="center" vertical="center" wrapText="1"/>
    </xf>
    <xf numFmtId="9" fontId="55" fillId="9" borderId="67" xfId="5" applyFont="1" applyFill="1" applyBorder="1" applyAlignment="1">
      <alignment horizontal="center" vertical="center"/>
    </xf>
    <xf numFmtId="9" fontId="55" fillId="9" borderId="65" xfId="5" applyFont="1" applyFill="1" applyBorder="1" applyAlignment="1">
      <alignment horizontal="center" vertical="center"/>
    </xf>
    <xf numFmtId="0" fontId="55" fillId="17" borderId="67" xfId="2" applyFont="1" applyFill="1" applyBorder="1" applyAlignment="1">
      <alignment horizontal="center" vertical="center"/>
    </xf>
    <xf numFmtId="0" fontId="55" fillId="17" borderId="65" xfId="2" applyFont="1" applyFill="1" applyBorder="1" applyAlignment="1">
      <alignment horizontal="center" vertical="center"/>
    </xf>
    <xf numFmtId="9" fontId="55" fillId="0" borderId="67" xfId="5" applyFont="1" applyBorder="1" applyAlignment="1">
      <alignment horizontal="center" vertical="center"/>
    </xf>
    <xf numFmtId="9" fontId="55" fillId="0" borderId="65" xfId="5" applyFont="1" applyBorder="1" applyAlignment="1">
      <alignment horizontal="center" vertical="center"/>
    </xf>
    <xf numFmtId="0" fontId="57" fillId="42" borderId="67" xfId="2" applyFont="1" applyFill="1" applyBorder="1" applyAlignment="1">
      <alignment horizontal="center" vertical="center"/>
    </xf>
    <xf numFmtId="0" fontId="57" fillId="42" borderId="65" xfId="2" applyFont="1" applyFill="1" applyBorder="1" applyAlignment="1">
      <alignment horizontal="center" vertical="center"/>
    </xf>
    <xf numFmtId="0" fontId="55" fillId="0" borderId="67" xfId="2" applyFont="1" applyBorder="1" applyAlignment="1">
      <alignment horizontal="center" vertical="center"/>
    </xf>
    <xf numFmtId="0" fontId="55" fillId="0" borderId="65" xfId="2" applyFont="1" applyBorder="1" applyAlignment="1">
      <alignment horizontal="center" vertical="center"/>
    </xf>
    <xf numFmtId="0" fontId="55" fillId="0" borderId="67" xfId="2" quotePrefix="1" applyFont="1" applyBorder="1" applyAlignment="1">
      <alignment horizontal="center" vertical="center" wrapText="1"/>
    </xf>
    <xf numFmtId="0" fontId="55" fillId="0" borderId="65" xfId="2" quotePrefix="1" applyFont="1" applyBorder="1" applyAlignment="1">
      <alignment horizontal="center" vertical="center" wrapText="1"/>
    </xf>
    <xf numFmtId="0" fontId="55" fillId="15" borderId="67" xfId="2" applyFont="1" applyFill="1" applyBorder="1" applyAlignment="1">
      <alignment horizontal="center" vertical="center"/>
    </xf>
    <xf numFmtId="0" fontId="55" fillId="15" borderId="65" xfId="2" applyFont="1" applyFill="1" applyBorder="1" applyAlignment="1">
      <alignment horizontal="center" vertical="center"/>
    </xf>
    <xf numFmtId="0" fontId="55" fillId="9" borderId="67" xfId="2" applyFont="1" applyFill="1" applyBorder="1" applyAlignment="1">
      <alignment horizontal="center" vertical="center"/>
    </xf>
    <xf numFmtId="0" fontId="55" fillId="9" borderId="65" xfId="2" applyFont="1" applyFill="1" applyBorder="1" applyAlignment="1">
      <alignment horizontal="center" vertical="center"/>
    </xf>
    <xf numFmtId="0" fontId="57" fillId="10" borderId="67" xfId="2" applyFont="1" applyFill="1" applyBorder="1" applyAlignment="1">
      <alignment horizontal="center" vertical="center"/>
    </xf>
    <xf numFmtId="0" fontId="57" fillId="10" borderId="65" xfId="2" applyFont="1" applyFill="1" applyBorder="1" applyAlignment="1">
      <alignment horizontal="center" vertical="center"/>
    </xf>
    <xf numFmtId="0" fontId="55" fillId="9" borderId="67" xfId="2" applyFont="1" applyFill="1" applyBorder="1" applyAlignment="1">
      <alignment horizontal="center" vertical="center" wrapText="1"/>
    </xf>
    <xf numFmtId="0" fontId="57" fillId="9" borderId="65" xfId="2" applyFont="1" applyFill="1" applyBorder="1" applyAlignment="1">
      <alignment horizontal="center" vertical="center"/>
    </xf>
    <xf numFmtId="0" fontId="55" fillId="9" borderId="74" xfId="2" applyFont="1" applyFill="1" applyBorder="1" applyAlignment="1">
      <alignment horizontal="center" vertical="center" wrapText="1"/>
    </xf>
    <xf numFmtId="0" fontId="55" fillId="9" borderId="75" xfId="2" applyFont="1" applyFill="1" applyBorder="1" applyAlignment="1">
      <alignment horizontal="center" vertical="center" wrapText="1"/>
    </xf>
    <xf numFmtId="0" fontId="55" fillId="9" borderId="76" xfId="2" applyFont="1" applyFill="1" applyBorder="1" applyAlignment="1">
      <alignment horizontal="center" vertical="center" wrapText="1"/>
    </xf>
    <xf numFmtId="0" fontId="55" fillId="9" borderId="2" xfId="2" applyFont="1" applyFill="1" applyAlignment="1">
      <alignment horizontal="center" vertical="center" wrapText="1"/>
    </xf>
    <xf numFmtId="0" fontId="55" fillId="9" borderId="14" xfId="2" applyFont="1" applyFill="1" applyBorder="1" applyAlignment="1">
      <alignment horizontal="center" vertical="center" wrapText="1"/>
    </xf>
    <xf numFmtId="0" fontId="55" fillId="9" borderId="78" xfId="2" applyFont="1" applyFill="1" applyBorder="1" applyAlignment="1">
      <alignment horizontal="center" vertical="center" wrapText="1"/>
    </xf>
    <xf numFmtId="0" fontId="55" fillId="9" borderId="79" xfId="2" applyFont="1" applyFill="1" applyBorder="1" applyAlignment="1">
      <alignment horizontal="center" vertical="center" wrapText="1"/>
    </xf>
    <xf numFmtId="0" fontId="55" fillId="9" borderId="80" xfId="2" applyFont="1" applyFill="1" applyBorder="1" applyAlignment="1">
      <alignment horizontal="center" vertical="center" wrapText="1"/>
    </xf>
    <xf numFmtId="0" fontId="58" fillId="43" borderId="65" xfId="2" applyFont="1" applyFill="1" applyBorder="1" applyAlignment="1">
      <alignment horizontal="left" vertical="center" wrapText="1"/>
    </xf>
    <xf numFmtId="0" fontId="55" fillId="9" borderId="42" xfId="2" applyFont="1" applyFill="1" applyBorder="1" applyAlignment="1">
      <alignment horizontal="center" vertical="center" wrapText="1"/>
    </xf>
    <xf numFmtId="0" fontId="57" fillId="9" borderId="42" xfId="2" applyFont="1" applyFill="1" applyBorder="1" applyAlignment="1">
      <alignment horizontal="center" vertical="center" wrapText="1"/>
    </xf>
    <xf numFmtId="0" fontId="55" fillId="44" borderId="67" xfId="2" applyFont="1" applyFill="1" applyBorder="1" applyAlignment="1">
      <alignment horizontal="center" vertical="center"/>
    </xf>
    <xf numFmtId="0" fontId="55" fillId="44" borderId="64" xfId="2" applyFont="1" applyFill="1" applyBorder="1" applyAlignment="1">
      <alignment horizontal="center" vertical="center"/>
    </xf>
    <xf numFmtId="0" fontId="55" fillId="44" borderId="65" xfId="2" applyFont="1" applyFill="1" applyBorder="1" applyAlignment="1">
      <alignment horizontal="center" vertical="center"/>
    </xf>
    <xf numFmtId="0" fontId="55" fillId="23" borderId="67" xfId="2" applyFont="1" applyFill="1" applyBorder="1" applyAlignment="1">
      <alignment horizontal="center" vertical="center"/>
    </xf>
    <xf numFmtId="0" fontId="55" fillId="23" borderId="64" xfId="2" applyFont="1" applyFill="1" applyBorder="1" applyAlignment="1">
      <alignment horizontal="center" vertical="center"/>
    </xf>
    <xf numFmtId="0" fontId="55" fillId="23" borderId="65" xfId="2" applyFont="1" applyFill="1" applyBorder="1" applyAlignment="1">
      <alignment horizontal="center" vertical="center"/>
    </xf>
    <xf numFmtId="0" fontId="57" fillId="9" borderId="42" xfId="2" applyFont="1" applyFill="1" applyBorder="1" applyAlignment="1">
      <alignment horizontal="center" vertical="center"/>
    </xf>
    <xf numFmtId="0" fontId="55" fillId="9" borderId="73" xfId="2" quotePrefix="1" applyFont="1" applyFill="1" applyBorder="1" applyAlignment="1">
      <alignment horizontal="center" vertical="center"/>
    </xf>
    <xf numFmtId="0" fontId="55" fillId="9" borderId="74" xfId="2" applyFont="1" applyFill="1" applyBorder="1" applyAlignment="1">
      <alignment horizontal="center" vertical="center"/>
    </xf>
    <xf numFmtId="0" fontId="55" fillId="9" borderId="75" xfId="2" applyFont="1" applyFill="1" applyBorder="1" applyAlignment="1">
      <alignment horizontal="center" vertical="center"/>
    </xf>
    <xf numFmtId="0" fontId="55" fillId="9" borderId="76" xfId="2" applyFont="1" applyFill="1" applyBorder="1" applyAlignment="1">
      <alignment horizontal="center" vertical="center"/>
    </xf>
    <xf numFmtId="0" fontId="55" fillId="9" borderId="2" xfId="2" applyFont="1" applyFill="1" applyAlignment="1">
      <alignment horizontal="center" vertical="center"/>
    </xf>
    <xf numFmtId="0" fontId="55" fillId="9" borderId="14" xfId="2" applyFont="1" applyFill="1" applyBorder="1" applyAlignment="1">
      <alignment horizontal="center" vertical="center"/>
    </xf>
    <xf numFmtId="0" fontId="55" fillId="9" borderId="24" xfId="2" applyFont="1" applyFill="1" applyBorder="1" applyAlignment="1">
      <alignment horizontal="center" vertical="center"/>
    </xf>
    <xf numFmtId="0" fontId="55" fillId="9" borderId="25" xfId="2" applyFont="1" applyFill="1" applyBorder="1" applyAlignment="1">
      <alignment horizontal="center" vertical="center"/>
    </xf>
    <xf numFmtId="0" fontId="55" fillId="9" borderId="23" xfId="2" applyFont="1" applyFill="1" applyBorder="1" applyAlignment="1">
      <alignment horizontal="center" vertical="center"/>
    </xf>
    <xf numFmtId="0" fontId="58" fillId="43" borderId="42" xfId="2" applyFont="1" applyFill="1" applyBorder="1" applyAlignment="1">
      <alignment horizontal="left" vertical="center" wrapText="1"/>
    </xf>
    <xf numFmtId="9" fontId="55" fillId="9" borderId="42" xfId="5" applyFont="1" applyFill="1" applyBorder="1" applyAlignment="1">
      <alignment horizontal="center" vertical="center"/>
    </xf>
    <xf numFmtId="0" fontId="55" fillId="9" borderId="42" xfId="2" applyFont="1" applyFill="1" applyBorder="1" applyAlignment="1">
      <alignment horizontal="center" vertical="center"/>
    </xf>
    <xf numFmtId="0" fontId="55" fillId="0" borderId="42" xfId="2" applyFont="1" applyBorder="1" applyAlignment="1">
      <alignment horizontal="center" vertical="center" wrapText="1"/>
    </xf>
    <xf numFmtId="0" fontId="55" fillId="42" borderId="64" xfId="2" applyFont="1" applyFill="1" applyBorder="1" applyAlignment="1">
      <alignment horizontal="center" vertical="center"/>
    </xf>
    <xf numFmtId="0" fontId="55" fillId="42" borderId="42" xfId="2" applyFont="1" applyFill="1" applyBorder="1" applyAlignment="1">
      <alignment horizontal="center" vertical="center"/>
    </xf>
    <xf numFmtId="9" fontId="55" fillId="0" borderId="42" xfId="5" applyFont="1" applyBorder="1" applyAlignment="1">
      <alignment horizontal="center" vertical="center"/>
    </xf>
    <xf numFmtId="0" fontId="35" fillId="0" borderId="31" xfId="3" applyFont="1" applyBorder="1" applyAlignment="1">
      <alignment horizontal="center" vertical="center" wrapText="1"/>
    </xf>
    <xf numFmtId="0" fontId="35" fillId="0" borderId="12" xfId="3" applyFont="1" applyBorder="1" applyAlignment="1">
      <alignment horizontal="center" vertical="center" wrapText="1"/>
    </xf>
    <xf numFmtId="0" fontId="35" fillId="0" borderId="58" xfId="3" applyFont="1" applyBorder="1" applyAlignment="1">
      <alignment horizontal="center" vertical="center" textRotation="90" wrapText="1"/>
    </xf>
    <xf numFmtId="0" fontId="35" fillId="0" borderId="59" xfId="3" applyFont="1" applyBorder="1" applyAlignment="1">
      <alignment horizontal="center" vertical="center" textRotation="90" wrapText="1"/>
    </xf>
    <xf numFmtId="0" fontId="16" fillId="16" borderId="3" xfId="2" applyFont="1" applyFill="1" applyBorder="1" applyAlignment="1">
      <alignment horizontal="center" vertical="center"/>
    </xf>
    <xf numFmtId="0" fontId="41" fillId="9" borderId="2" xfId="2" applyFont="1" applyFill="1" applyAlignment="1">
      <alignment horizontal="center" vertical="center"/>
    </xf>
    <xf numFmtId="0" fontId="61" fillId="9" borderId="5" xfId="2" applyFont="1" applyFill="1" applyBorder="1" applyAlignment="1">
      <alignment horizontal="center" vertical="center" wrapText="1"/>
    </xf>
    <xf numFmtId="0" fontId="61" fillId="9" borderId="4" xfId="2" applyFont="1" applyFill="1" applyBorder="1" applyAlignment="1">
      <alignment horizontal="center" vertical="center" wrapText="1"/>
    </xf>
    <xf numFmtId="0" fontId="61" fillId="9" borderId="19" xfId="2" applyFont="1" applyFill="1" applyBorder="1" applyAlignment="1">
      <alignment horizontal="left" vertical="top" wrapText="1"/>
    </xf>
    <xf numFmtId="0" fontId="61" fillId="9" borderId="20" xfId="2" applyFont="1" applyFill="1" applyBorder="1" applyAlignment="1">
      <alignment horizontal="left" vertical="top" wrapText="1"/>
    </xf>
    <xf numFmtId="0" fontId="61" fillId="9" borderId="21" xfId="2" applyFont="1" applyFill="1" applyBorder="1" applyAlignment="1">
      <alignment horizontal="left" vertical="top" wrapText="1"/>
    </xf>
    <xf numFmtId="0" fontId="61" fillId="9" borderId="15" xfId="2" applyFont="1" applyFill="1" applyBorder="1" applyAlignment="1">
      <alignment horizontal="left" vertical="top" wrapText="1"/>
    </xf>
    <xf numFmtId="0" fontId="61" fillId="9" borderId="16" xfId="2" applyFont="1" applyFill="1" applyBorder="1" applyAlignment="1">
      <alignment horizontal="left" vertical="top" wrapText="1"/>
    </xf>
    <xf numFmtId="0" fontId="61" fillId="9" borderId="17" xfId="2" applyFont="1" applyFill="1" applyBorder="1" applyAlignment="1">
      <alignment horizontal="left" vertical="top" wrapText="1"/>
    </xf>
    <xf numFmtId="0" fontId="20" fillId="9" borderId="2" xfId="2" applyFont="1" applyFill="1" applyAlignment="1">
      <alignment horizontal="center" vertical="center"/>
    </xf>
    <xf numFmtId="0" fontId="57" fillId="10" borderId="42" xfId="2" applyFont="1" applyFill="1" applyBorder="1" applyAlignment="1">
      <alignment horizontal="center" vertical="center"/>
    </xf>
    <xf numFmtId="0" fontId="55" fillId="0" borderId="42" xfId="2" quotePrefix="1" applyFont="1" applyBorder="1" applyAlignment="1">
      <alignment horizontal="center" vertical="center" wrapText="1"/>
    </xf>
    <xf numFmtId="0" fontId="55" fillId="23" borderId="42" xfId="2"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33" fillId="0" borderId="3" xfId="0" applyFont="1" applyBorder="1" applyAlignment="1">
      <alignment horizontal="center" wrapText="1"/>
    </xf>
    <xf numFmtId="0" fontId="35" fillId="0" borderId="2" xfId="3" applyFont="1" applyAlignment="1">
      <alignment horizontal="center" vertical="center" textRotation="90" wrapText="1"/>
    </xf>
  </cellXfs>
  <cellStyles count="6">
    <cellStyle name="Normal" xfId="0" builtinId="0"/>
    <cellStyle name="Normal 2" xfId="3" xr:uid="{00000000-0005-0000-0000-000001000000}"/>
    <cellStyle name="Normal 2 2 2" xfId="2" xr:uid="{00000000-0005-0000-0000-000002000000}"/>
    <cellStyle name="Normal 3" xfId="1" xr:uid="{00000000-0005-0000-0000-000003000000}"/>
    <cellStyle name="Normal 4" xfId="4" xr:uid="{00000000-0005-0000-0000-000004000000}"/>
    <cellStyle name="Porcentaje 2" xfId="5" xr:uid="{00000000-0005-0000-0000-000005000000}"/>
  </cellStyles>
  <dxfs count="49">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48"/>
      <tableStyleElement type="firstRowStripe" dxfId="47"/>
      <tableStyleElement type="secondRowStripe" dxfId="46"/>
    </tableStyle>
  </tableStyles>
  <colors>
    <mruColors>
      <color rgb="FF33CC33"/>
      <color rgb="FF99FF33"/>
      <color rgb="FFFFFF99"/>
      <color rgb="FFFF99FF"/>
      <color rgb="FFFFFF66"/>
      <color rgb="FF99FF66"/>
      <color rgb="FFCCFF66"/>
      <color rgb="FF00990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123825</xdr:rowOff>
    </xdr:from>
    <xdr:to>
      <xdr:col>1</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3825"/>
          <a:ext cx="1085850" cy="8832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1381125</xdr:colOff>
      <xdr:row>3</xdr:row>
      <xdr:rowOff>292100</xdr:rowOff>
    </xdr:from>
    <xdr:to>
      <xdr:col>2</xdr:col>
      <xdr:colOff>1071562</xdr:colOff>
      <xdr:row>5</xdr:row>
      <xdr:rowOff>536575</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835025"/>
          <a:ext cx="2062162" cy="16446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ATRIZ%20RIESGOS%20GESTION%20EVALUACION%20%20TO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bastian\Downloads\DOCUMENTOS%20%20BOMBEROS\contextos%20elaborados\FINALES\mapas\MATRIZ%20RIESGOS%20GESTION%202025%20%20REDUCCION%200701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ebastian\Downloads\DOCUMENTOS%20%20BOMBEROS\contextos%20elaborados\FINALES\mapas\EVALUACION\MATRIZ%20RIESGOS%20GESTION%202025%20CONTROL%20INTE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
    </sheet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21"/>
  <sheetViews>
    <sheetView view="pageBreakPreview" zoomScale="60" zoomScaleNormal="100" workbookViewId="0">
      <selection activeCell="D9" sqref="D9:I9"/>
    </sheetView>
  </sheetViews>
  <sheetFormatPr defaultColWidth="12.5" defaultRowHeight="15" customHeight="1"/>
  <cols>
    <col min="1" max="1" width="2.875" style="39" customWidth="1"/>
    <col min="2" max="2" width="20.375" style="39" customWidth="1"/>
    <col min="3" max="3" width="41.125" style="39" customWidth="1"/>
    <col min="4" max="4" width="11.25" style="39" customWidth="1"/>
    <col min="5" max="5" width="6.125" style="39" customWidth="1"/>
    <col min="6" max="6" width="17.625" style="39" customWidth="1"/>
    <col min="7" max="7" width="34.375" style="39" customWidth="1"/>
    <col min="8" max="8" width="67.625" style="39" customWidth="1"/>
    <col min="9" max="9" width="123.625" style="39" customWidth="1"/>
    <col min="10" max="10" width="10" style="39" customWidth="1"/>
    <col min="11" max="30" width="9.375" style="39" customWidth="1"/>
    <col min="31" max="16384" width="12.5" style="39"/>
  </cols>
  <sheetData>
    <row r="1" spans="1:30" ht="23.25" customHeight="1">
      <c r="A1" s="35"/>
      <c r="B1" s="36"/>
      <c r="C1" s="37" t="s">
        <v>0</v>
      </c>
      <c r="D1" s="38"/>
      <c r="E1" s="38"/>
      <c r="F1" s="38"/>
      <c r="G1" s="38"/>
      <c r="H1" s="36"/>
      <c r="I1" s="180" t="s">
        <v>1</v>
      </c>
    </row>
    <row r="2" spans="1:30" ht="20.25" customHeight="1">
      <c r="A2" s="40"/>
      <c r="B2" s="41"/>
      <c r="C2" s="42"/>
      <c r="D2" s="43" t="s">
        <v>2</v>
      </c>
      <c r="E2" s="44"/>
      <c r="F2" s="44"/>
      <c r="G2" s="44"/>
      <c r="H2" s="45"/>
      <c r="I2" s="46" t="s">
        <v>3</v>
      </c>
    </row>
    <row r="3" spans="1:30" ht="21.75" customHeight="1">
      <c r="A3" s="40"/>
      <c r="B3" s="41"/>
      <c r="C3" s="47" t="s">
        <v>4</v>
      </c>
      <c r="D3" s="48"/>
      <c r="E3" s="48"/>
      <c r="F3" s="48"/>
      <c r="G3" s="48"/>
      <c r="H3" s="49"/>
      <c r="I3" s="46" t="s">
        <v>5</v>
      </c>
    </row>
    <row r="4" spans="1:30" ht="20.25" customHeight="1" thickBot="1">
      <c r="A4" s="50"/>
      <c r="B4" s="51"/>
      <c r="C4" s="52"/>
      <c r="D4" s="53" t="s">
        <v>6</v>
      </c>
      <c r="E4" s="54"/>
      <c r="F4" s="54"/>
      <c r="G4" s="54"/>
      <c r="H4" s="51"/>
      <c r="I4" s="55" t="s">
        <v>7</v>
      </c>
    </row>
    <row r="5" spans="1:30" ht="7.5" customHeight="1" thickBot="1"/>
    <row r="6" spans="1:30" ht="91.5" customHeight="1" thickBot="1">
      <c r="A6" s="56"/>
      <c r="B6" s="399" t="s">
        <v>8</v>
      </c>
      <c r="C6" s="400"/>
      <c r="D6" s="400"/>
      <c r="E6" s="400"/>
      <c r="F6" s="400"/>
      <c r="G6" s="400"/>
      <c r="H6" s="400"/>
      <c r="I6" s="401"/>
      <c r="J6" s="57"/>
      <c r="K6" s="57"/>
      <c r="L6" s="57"/>
      <c r="M6" s="57"/>
      <c r="N6" s="57"/>
      <c r="O6" s="57"/>
      <c r="P6" s="57"/>
      <c r="Q6" s="57"/>
      <c r="R6" s="57"/>
      <c r="S6" s="57"/>
      <c r="T6" s="57"/>
      <c r="U6" s="57"/>
      <c r="V6" s="57"/>
      <c r="W6" s="57"/>
      <c r="X6" s="57"/>
      <c r="Y6" s="57"/>
      <c r="Z6" s="57"/>
      <c r="AA6" s="57"/>
      <c r="AB6" s="57"/>
      <c r="AC6" s="57"/>
      <c r="AD6" s="57"/>
    </row>
    <row r="7" spans="1:30" ht="30.75" customHeight="1">
      <c r="A7" s="58"/>
      <c r="B7" s="402" t="s">
        <v>9</v>
      </c>
      <c r="C7" s="403"/>
      <c r="D7" s="404" t="s">
        <v>10</v>
      </c>
      <c r="E7" s="404"/>
      <c r="F7" s="404"/>
      <c r="G7" s="404"/>
      <c r="H7" s="404"/>
      <c r="I7" s="405"/>
      <c r="J7" s="57"/>
      <c r="K7" s="57"/>
      <c r="L7" s="57"/>
      <c r="M7" s="57"/>
      <c r="N7" s="57"/>
      <c r="O7" s="57"/>
      <c r="P7" s="57"/>
      <c r="Q7" s="57"/>
      <c r="R7" s="57"/>
      <c r="S7" s="57"/>
      <c r="T7" s="57"/>
      <c r="U7" s="57"/>
      <c r="V7" s="57"/>
      <c r="W7" s="57"/>
      <c r="X7" s="57"/>
      <c r="Y7" s="57"/>
      <c r="Z7" s="57"/>
      <c r="AA7" s="57"/>
      <c r="AB7" s="57"/>
      <c r="AC7" s="57"/>
      <c r="AD7" s="57"/>
    </row>
    <row r="8" spans="1:30" ht="26.25" customHeight="1" thickBot="1">
      <c r="A8" s="58"/>
      <c r="B8" s="406" t="s">
        <v>11</v>
      </c>
      <c r="C8" s="407"/>
      <c r="D8" s="408" t="s">
        <v>12</v>
      </c>
      <c r="E8" s="409"/>
      <c r="F8" s="409"/>
      <c r="G8" s="409"/>
      <c r="H8" s="409"/>
      <c r="I8" s="410"/>
      <c r="J8" s="57"/>
      <c r="K8" s="57"/>
      <c r="L8" s="57"/>
      <c r="M8" s="57"/>
      <c r="N8" s="57"/>
      <c r="O8" s="57"/>
      <c r="P8" s="57"/>
      <c r="Q8" s="57"/>
      <c r="R8" s="57"/>
      <c r="S8" s="57"/>
      <c r="T8" s="57"/>
      <c r="U8" s="57"/>
      <c r="V8" s="57"/>
      <c r="W8" s="57"/>
      <c r="X8" s="57"/>
      <c r="Y8" s="57"/>
      <c r="Z8" s="57"/>
      <c r="AA8" s="57"/>
      <c r="AB8" s="57"/>
      <c r="AC8" s="57"/>
      <c r="AD8" s="57"/>
    </row>
    <row r="9" spans="1:30" ht="96" customHeight="1" thickBot="1">
      <c r="A9" s="58"/>
      <c r="B9" s="411" t="s">
        <v>13</v>
      </c>
      <c r="C9" s="412"/>
      <c r="D9" s="413" t="s">
        <v>14</v>
      </c>
      <c r="E9" s="414"/>
      <c r="F9" s="414"/>
      <c r="G9" s="414"/>
      <c r="H9" s="414"/>
      <c r="I9" s="415"/>
      <c r="J9" s="57"/>
      <c r="K9" s="57"/>
      <c r="L9" s="57"/>
      <c r="M9" s="57"/>
      <c r="N9" s="57"/>
      <c r="O9" s="57"/>
      <c r="P9" s="57"/>
      <c r="Q9" s="57"/>
      <c r="R9" s="57"/>
      <c r="S9" s="57"/>
      <c r="T9" s="57"/>
      <c r="U9" s="57"/>
      <c r="V9" s="57"/>
      <c r="W9" s="57"/>
      <c r="X9" s="57"/>
      <c r="Y9" s="57"/>
      <c r="Z9" s="57"/>
      <c r="AA9" s="57"/>
      <c r="AB9" s="57"/>
      <c r="AC9" s="57"/>
      <c r="AD9" s="57"/>
    </row>
    <row r="10" spans="1:30" ht="96" customHeight="1" thickBot="1">
      <c r="A10" s="58"/>
      <c r="B10" s="416" t="s">
        <v>15</v>
      </c>
      <c r="C10" s="417"/>
      <c r="D10" s="418" t="s">
        <v>16</v>
      </c>
      <c r="E10" s="419"/>
      <c r="F10" s="419"/>
      <c r="G10" s="419"/>
      <c r="H10" s="419"/>
      <c r="I10" s="419"/>
      <c r="J10" s="57"/>
      <c r="K10" s="57"/>
      <c r="L10" s="57"/>
      <c r="M10" s="57"/>
      <c r="N10" s="57"/>
      <c r="O10" s="57"/>
      <c r="P10" s="57"/>
      <c r="Q10" s="57"/>
      <c r="R10" s="57"/>
      <c r="S10" s="57"/>
      <c r="T10" s="57"/>
      <c r="U10" s="57"/>
      <c r="V10" s="57"/>
      <c r="W10" s="57"/>
      <c r="X10" s="57"/>
      <c r="Y10" s="57"/>
      <c r="Z10" s="57"/>
      <c r="AA10" s="57"/>
      <c r="AB10" s="57"/>
      <c r="AC10" s="57"/>
      <c r="AD10" s="57"/>
    </row>
    <row r="11" spans="1:30" ht="32.25" customHeight="1">
      <c r="A11" s="58"/>
      <c r="B11" s="420" t="s">
        <v>17</v>
      </c>
      <c r="C11" s="421"/>
      <c r="D11" s="424" t="s">
        <v>18</v>
      </c>
      <c r="E11" s="424"/>
      <c r="F11" s="424"/>
      <c r="G11" s="424"/>
      <c r="H11" s="424"/>
      <c r="I11" s="425"/>
      <c r="J11" s="57"/>
      <c r="K11" s="57"/>
      <c r="L11" s="57"/>
      <c r="M11" s="57"/>
      <c r="N11" s="57"/>
      <c r="O11" s="57"/>
      <c r="P11" s="57"/>
      <c r="Q11" s="57"/>
      <c r="R11" s="57"/>
      <c r="S11" s="57"/>
      <c r="T11" s="57"/>
      <c r="U11" s="57"/>
      <c r="V11" s="57"/>
      <c r="W11" s="57"/>
      <c r="X11" s="57"/>
      <c r="Y11" s="57"/>
      <c r="Z11" s="57"/>
      <c r="AA11" s="57"/>
      <c r="AB11" s="57"/>
      <c r="AC11" s="57"/>
      <c r="AD11" s="57"/>
    </row>
    <row r="12" spans="1:30" ht="48.75" customHeight="1">
      <c r="A12" s="58"/>
      <c r="B12" s="422"/>
      <c r="C12" s="423"/>
      <c r="D12" s="409" t="s">
        <v>19</v>
      </c>
      <c r="E12" s="409"/>
      <c r="F12" s="409"/>
      <c r="G12" s="409"/>
      <c r="H12" s="409"/>
      <c r="I12" s="410"/>
      <c r="J12" s="57"/>
      <c r="K12" s="57"/>
      <c r="L12" s="57"/>
      <c r="M12" s="57"/>
      <c r="N12" s="57"/>
      <c r="O12" s="57"/>
      <c r="P12" s="57"/>
      <c r="Q12" s="57"/>
      <c r="R12" s="57"/>
      <c r="S12" s="57"/>
      <c r="T12" s="57"/>
      <c r="U12" s="57"/>
      <c r="V12" s="57"/>
      <c r="W12" s="57"/>
      <c r="X12" s="57"/>
      <c r="Y12" s="57"/>
      <c r="Z12" s="57"/>
      <c r="AA12" s="57"/>
      <c r="AB12" s="57"/>
      <c r="AC12" s="57"/>
      <c r="AD12" s="57"/>
    </row>
    <row r="13" spans="1:30" ht="20.25">
      <c r="A13" s="58"/>
      <c r="B13" s="422"/>
      <c r="C13" s="423"/>
      <c r="D13" s="153" t="s">
        <v>20</v>
      </c>
      <c r="E13" s="154"/>
      <c r="F13" s="154"/>
      <c r="G13" s="143"/>
      <c r="H13" s="143"/>
      <c r="I13" s="144"/>
      <c r="J13" s="57"/>
      <c r="K13" s="57"/>
      <c r="L13" s="57"/>
      <c r="M13" s="57"/>
      <c r="N13" s="57"/>
      <c r="O13" s="57"/>
      <c r="P13" s="57"/>
      <c r="Q13" s="57"/>
      <c r="R13" s="57"/>
      <c r="S13" s="57"/>
      <c r="T13" s="57"/>
      <c r="U13" s="57"/>
      <c r="V13" s="57"/>
      <c r="W13" s="57"/>
      <c r="X13" s="57"/>
      <c r="Y13" s="57"/>
      <c r="Z13" s="57"/>
      <c r="AA13" s="57"/>
      <c r="AB13" s="57"/>
      <c r="AC13" s="57"/>
      <c r="AD13" s="57"/>
    </row>
    <row r="14" spans="1:30" ht="20.25">
      <c r="A14" s="58"/>
      <c r="B14" s="422"/>
      <c r="C14" s="423"/>
      <c r="D14" s="153" t="s">
        <v>21</v>
      </c>
      <c r="E14" s="154"/>
      <c r="F14" s="154"/>
      <c r="G14" s="143"/>
      <c r="H14" s="143"/>
      <c r="I14" s="144"/>
      <c r="J14" s="57"/>
      <c r="K14" s="57"/>
      <c r="L14" s="57"/>
      <c r="M14" s="57"/>
      <c r="N14" s="57"/>
      <c r="O14" s="57"/>
      <c r="P14" s="57"/>
      <c r="Q14" s="57"/>
      <c r="R14" s="57"/>
      <c r="S14" s="57"/>
      <c r="T14" s="57"/>
      <c r="U14" s="57"/>
      <c r="V14" s="57"/>
      <c r="W14" s="57"/>
      <c r="X14" s="57"/>
      <c r="Y14" s="57"/>
      <c r="Z14" s="57"/>
      <c r="AA14" s="57"/>
      <c r="AB14" s="57"/>
      <c r="AC14" s="57"/>
      <c r="AD14" s="57"/>
    </row>
    <row r="15" spans="1:30" ht="20.25">
      <c r="A15" s="58"/>
      <c r="B15" s="422"/>
      <c r="C15" s="423"/>
      <c r="D15" s="153" t="s">
        <v>22</v>
      </c>
      <c r="E15" s="155"/>
      <c r="F15" s="155"/>
      <c r="G15" s="155"/>
      <c r="H15" s="155"/>
      <c r="I15" s="156"/>
      <c r="J15" s="57"/>
      <c r="K15" s="57"/>
      <c r="L15" s="57"/>
      <c r="M15" s="57"/>
      <c r="N15" s="57"/>
      <c r="O15" s="57"/>
      <c r="P15" s="57"/>
      <c r="Q15" s="57"/>
      <c r="R15" s="57"/>
      <c r="S15" s="57"/>
      <c r="T15" s="57"/>
      <c r="U15" s="57"/>
      <c r="V15" s="57"/>
      <c r="W15" s="57"/>
      <c r="X15" s="57"/>
      <c r="Y15" s="57"/>
      <c r="Z15" s="57"/>
      <c r="AA15" s="57"/>
      <c r="AB15" s="57"/>
      <c r="AC15" s="57"/>
      <c r="AD15" s="57"/>
    </row>
    <row r="16" spans="1:30" ht="33.75" customHeight="1">
      <c r="A16" s="58"/>
      <c r="B16" s="422"/>
      <c r="C16" s="423"/>
      <c r="D16" s="157" t="s">
        <v>23</v>
      </c>
      <c r="E16" s="59"/>
      <c r="F16" s="59"/>
      <c r="G16" s="59"/>
      <c r="H16" s="59"/>
      <c r="I16" s="60"/>
      <c r="J16" s="57"/>
      <c r="K16" s="57"/>
      <c r="L16" s="57"/>
      <c r="M16" s="57"/>
      <c r="N16" s="57"/>
      <c r="O16" s="57"/>
      <c r="P16" s="57"/>
      <c r="Q16" s="57"/>
      <c r="R16" s="57"/>
      <c r="S16" s="57"/>
      <c r="T16" s="57"/>
      <c r="U16" s="57"/>
      <c r="V16" s="57"/>
      <c r="W16" s="57"/>
      <c r="X16" s="57"/>
      <c r="Y16" s="57"/>
      <c r="Z16" s="57"/>
      <c r="AA16" s="57"/>
      <c r="AB16" s="57"/>
      <c r="AC16" s="57"/>
      <c r="AD16" s="57"/>
    </row>
    <row r="17" spans="1:30" ht="32.25" customHeight="1" thickBot="1">
      <c r="A17" s="58"/>
      <c r="B17" s="422"/>
      <c r="C17" s="423"/>
      <c r="D17" s="157" t="s">
        <v>24</v>
      </c>
      <c r="E17" s="59"/>
      <c r="F17" s="59"/>
      <c r="G17" s="59"/>
      <c r="H17" s="59"/>
      <c r="I17" s="60"/>
      <c r="J17" s="57"/>
      <c r="K17" s="57"/>
      <c r="L17" s="57"/>
      <c r="M17" s="57"/>
      <c r="N17" s="57"/>
      <c r="O17" s="57"/>
      <c r="P17" s="57"/>
      <c r="Q17" s="57"/>
      <c r="R17" s="57"/>
      <c r="S17" s="57"/>
      <c r="T17" s="57"/>
      <c r="U17" s="57"/>
      <c r="V17" s="57"/>
      <c r="W17" s="57"/>
      <c r="X17" s="57"/>
      <c r="Y17" s="57"/>
      <c r="Z17" s="57"/>
      <c r="AA17" s="57"/>
      <c r="AB17" s="57"/>
      <c r="AC17" s="57"/>
      <c r="AD17" s="57"/>
    </row>
    <row r="18" spans="1:30" ht="31.5" customHeight="1">
      <c r="A18" s="61"/>
      <c r="B18" s="62" t="s">
        <v>25</v>
      </c>
      <c r="C18" s="63"/>
      <c r="D18" s="390" t="s">
        <v>26</v>
      </c>
      <c r="E18" s="391"/>
      <c r="F18" s="392"/>
      <c r="G18" s="393" t="s">
        <v>27</v>
      </c>
      <c r="H18" s="395" t="s">
        <v>28</v>
      </c>
      <c r="I18" s="397" t="s">
        <v>29</v>
      </c>
      <c r="J18" s="57"/>
      <c r="K18" s="57"/>
      <c r="L18" s="57"/>
      <c r="M18" s="57"/>
      <c r="N18" s="57"/>
      <c r="O18" s="57"/>
      <c r="P18" s="57"/>
      <c r="Q18" s="57"/>
      <c r="R18" s="57"/>
      <c r="S18" s="57"/>
      <c r="T18" s="57"/>
      <c r="U18" s="57"/>
      <c r="V18" s="57"/>
      <c r="W18" s="57"/>
      <c r="X18" s="57"/>
      <c r="Y18" s="57"/>
      <c r="Z18" s="57"/>
      <c r="AA18" s="57"/>
      <c r="AB18" s="57"/>
      <c r="AC18" s="57"/>
      <c r="AD18" s="57"/>
    </row>
    <row r="19" spans="1:30" ht="56.25" customHeight="1" thickBot="1">
      <c r="A19" s="64"/>
      <c r="B19" s="65" t="s">
        <v>30</v>
      </c>
      <c r="C19" s="66"/>
      <c r="D19" s="67" t="s">
        <v>31</v>
      </c>
      <c r="E19" s="68" t="s">
        <v>32</v>
      </c>
      <c r="F19" s="69" t="s">
        <v>33</v>
      </c>
      <c r="G19" s="394"/>
      <c r="H19" s="396"/>
      <c r="I19" s="398"/>
      <c r="J19" s="57"/>
      <c r="K19" s="57"/>
      <c r="L19" s="57"/>
      <c r="M19" s="57"/>
      <c r="N19" s="57"/>
      <c r="O19" s="57"/>
      <c r="P19" s="57"/>
      <c r="Q19" s="57"/>
      <c r="R19" s="57"/>
      <c r="S19" s="57"/>
      <c r="T19" s="57"/>
      <c r="U19" s="57"/>
      <c r="V19" s="57"/>
      <c r="W19" s="57"/>
      <c r="X19" s="57"/>
      <c r="Y19" s="57"/>
      <c r="Z19" s="57"/>
      <c r="AA19" s="57"/>
      <c r="AB19" s="57"/>
      <c r="AC19" s="57"/>
      <c r="AD19" s="57"/>
    </row>
    <row r="20" spans="1:30" ht="29.25" customHeight="1" thickBot="1">
      <c r="A20" s="378" t="s">
        <v>34</v>
      </c>
      <c r="B20" s="381" t="s">
        <v>35</v>
      </c>
      <c r="C20" s="70" t="s">
        <v>36</v>
      </c>
      <c r="D20" s="71"/>
      <c r="E20" s="71"/>
      <c r="F20" s="71" t="s">
        <v>37</v>
      </c>
      <c r="G20" s="72"/>
      <c r="H20" s="73"/>
      <c r="I20" s="74"/>
      <c r="J20" s="57"/>
      <c r="K20" s="57"/>
      <c r="L20" s="57"/>
      <c r="M20" s="57"/>
      <c r="N20" s="57"/>
      <c r="O20" s="57"/>
      <c r="P20" s="57"/>
      <c r="Q20" s="57"/>
      <c r="R20" s="57"/>
      <c r="S20" s="57"/>
      <c r="T20" s="57"/>
      <c r="U20" s="57"/>
      <c r="V20" s="57"/>
      <c r="W20" s="57"/>
      <c r="X20" s="57"/>
      <c r="Y20" s="57"/>
      <c r="Z20" s="57"/>
      <c r="AA20" s="57"/>
      <c r="AB20" s="57"/>
      <c r="AC20" s="57"/>
      <c r="AD20" s="57"/>
    </row>
    <row r="21" spans="1:30" ht="28.5" customHeight="1">
      <c r="A21" s="379"/>
      <c r="B21" s="382"/>
      <c r="C21" s="75" t="s">
        <v>38</v>
      </c>
      <c r="D21" s="145"/>
      <c r="E21" s="145"/>
      <c r="F21" s="71" t="s">
        <v>39</v>
      </c>
      <c r="G21" s="76"/>
      <c r="H21" s="77"/>
      <c r="I21" s="78"/>
      <c r="J21" s="57"/>
      <c r="K21" s="57"/>
      <c r="L21" s="57"/>
      <c r="M21" s="57"/>
      <c r="N21" s="57"/>
      <c r="O21" s="57"/>
      <c r="P21" s="57"/>
      <c r="Q21" s="57"/>
      <c r="R21" s="57"/>
      <c r="S21" s="57"/>
      <c r="T21" s="57"/>
      <c r="U21" s="57"/>
      <c r="V21" s="57"/>
      <c r="W21" s="57"/>
      <c r="X21" s="57"/>
      <c r="Y21" s="57"/>
      <c r="Z21" s="57"/>
      <c r="AA21" s="57"/>
      <c r="AB21" s="57"/>
      <c r="AC21" s="57"/>
      <c r="AD21" s="57"/>
    </row>
    <row r="22" spans="1:30" ht="11.25" customHeight="1">
      <c r="A22" s="379"/>
      <c r="B22" s="382"/>
      <c r="C22" s="79" t="s">
        <v>40</v>
      </c>
      <c r="D22" s="383"/>
      <c r="E22" s="385"/>
      <c r="F22" s="385"/>
      <c r="G22" s="377"/>
      <c r="H22" s="368"/>
      <c r="I22" s="369"/>
      <c r="J22" s="57"/>
      <c r="K22" s="57"/>
      <c r="L22" s="57"/>
      <c r="M22" s="57"/>
      <c r="N22" s="57"/>
      <c r="O22" s="57"/>
      <c r="P22" s="57"/>
      <c r="Q22" s="57"/>
      <c r="R22" s="57"/>
      <c r="S22" s="57"/>
      <c r="T22" s="57"/>
      <c r="U22" s="57"/>
      <c r="V22" s="57"/>
      <c r="W22" s="57"/>
      <c r="X22" s="57"/>
      <c r="Y22" s="57"/>
      <c r="Z22" s="57"/>
      <c r="AA22" s="57"/>
      <c r="AB22" s="57"/>
      <c r="AC22" s="57"/>
      <c r="AD22" s="57"/>
    </row>
    <row r="23" spans="1:30" ht="6" customHeight="1">
      <c r="A23" s="379"/>
      <c r="B23" s="382"/>
      <c r="C23" s="80"/>
      <c r="D23" s="384"/>
      <c r="E23" s="385"/>
      <c r="F23" s="385"/>
      <c r="G23" s="377"/>
      <c r="H23" s="368"/>
      <c r="I23" s="369"/>
      <c r="J23" s="57"/>
      <c r="K23" s="57"/>
      <c r="L23" s="57"/>
      <c r="M23" s="57"/>
      <c r="N23" s="57"/>
      <c r="O23" s="57"/>
      <c r="P23" s="57"/>
      <c r="Q23" s="57"/>
      <c r="R23" s="57"/>
      <c r="S23" s="57"/>
      <c r="T23" s="57"/>
      <c r="U23" s="57"/>
      <c r="V23" s="57"/>
      <c r="W23" s="57"/>
      <c r="X23" s="57"/>
      <c r="Y23" s="57"/>
      <c r="Z23" s="57"/>
      <c r="AA23" s="57"/>
      <c r="AB23" s="57"/>
      <c r="AC23" s="57"/>
      <c r="AD23" s="57"/>
    </row>
    <row r="24" spans="1:30" ht="35.25" customHeight="1">
      <c r="A24" s="379"/>
      <c r="B24" s="370" t="s">
        <v>41</v>
      </c>
      <c r="C24" s="81" t="s">
        <v>42</v>
      </c>
      <c r="D24" s="145" t="s">
        <v>43</v>
      </c>
      <c r="E24" s="82"/>
      <c r="F24" s="83" t="s">
        <v>44</v>
      </c>
      <c r="G24" s="76"/>
      <c r="H24" s="372" t="s">
        <v>45</v>
      </c>
      <c r="I24" s="374"/>
      <c r="J24" s="57"/>
      <c r="K24" s="57"/>
      <c r="L24" s="57"/>
      <c r="M24" s="57"/>
      <c r="N24" s="57"/>
      <c r="O24" s="57"/>
      <c r="P24" s="57"/>
      <c r="Q24" s="57"/>
      <c r="R24" s="57"/>
      <c r="S24" s="57"/>
      <c r="T24" s="57"/>
      <c r="U24" s="57"/>
      <c r="V24" s="57"/>
      <c r="W24" s="57"/>
      <c r="X24" s="57"/>
      <c r="Y24" s="57"/>
      <c r="Z24" s="57"/>
      <c r="AA24" s="57"/>
      <c r="AB24" s="57"/>
      <c r="AC24" s="57"/>
      <c r="AD24" s="57"/>
    </row>
    <row r="25" spans="1:30" ht="85.5" customHeight="1" thickBot="1">
      <c r="A25" s="379"/>
      <c r="B25" s="371"/>
      <c r="C25" s="81" t="s">
        <v>46</v>
      </c>
      <c r="D25" s="84" t="s">
        <v>43</v>
      </c>
      <c r="E25" s="82" t="s">
        <v>47</v>
      </c>
      <c r="F25" s="83" t="s">
        <v>48</v>
      </c>
      <c r="G25" s="152"/>
      <c r="H25" s="373"/>
      <c r="I25" s="375"/>
      <c r="J25" s="57"/>
      <c r="K25" s="57"/>
      <c r="L25" s="57"/>
      <c r="M25" s="57"/>
      <c r="N25" s="57"/>
      <c r="O25" s="57"/>
      <c r="P25" s="57"/>
      <c r="Q25" s="57"/>
      <c r="R25" s="57"/>
      <c r="S25" s="57"/>
      <c r="T25" s="57"/>
      <c r="U25" s="57"/>
      <c r="V25" s="57"/>
      <c r="W25" s="57"/>
      <c r="X25" s="57"/>
      <c r="Y25" s="57"/>
      <c r="Z25" s="57"/>
      <c r="AA25" s="57"/>
      <c r="AB25" s="57"/>
      <c r="AC25" s="57"/>
      <c r="AD25" s="57"/>
    </row>
    <row r="26" spans="1:30" ht="27.75" customHeight="1">
      <c r="A26" s="379"/>
      <c r="B26" s="371"/>
      <c r="C26" s="81" t="s">
        <v>49</v>
      </c>
      <c r="D26" s="145"/>
      <c r="E26" s="145"/>
      <c r="F26" s="71" t="s">
        <v>39</v>
      </c>
      <c r="G26" s="85"/>
      <c r="H26" s="86"/>
      <c r="I26" s="87"/>
      <c r="J26" s="57"/>
      <c r="K26" s="57"/>
      <c r="L26" s="57"/>
      <c r="M26" s="57"/>
      <c r="N26" s="57"/>
      <c r="O26" s="57"/>
      <c r="P26" s="57"/>
      <c r="Q26" s="57"/>
      <c r="R26" s="57"/>
      <c r="S26" s="57"/>
      <c r="T26" s="57"/>
      <c r="U26" s="57"/>
      <c r="V26" s="57"/>
      <c r="W26" s="57"/>
      <c r="X26" s="57"/>
      <c r="Y26" s="57"/>
      <c r="Z26" s="57"/>
      <c r="AA26" s="57"/>
      <c r="AB26" s="57"/>
      <c r="AC26" s="57"/>
      <c r="AD26" s="57"/>
    </row>
    <row r="27" spans="1:30" ht="22.5" customHeight="1">
      <c r="A27" s="379"/>
      <c r="B27" s="371"/>
      <c r="C27" s="79" t="s">
        <v>40</v>
      </c>
      <c r="D27" s="146"/>
      <c r="E27" s="376"/>
      <c r="F27" s="376"/>
      <c r="G27" s="377"/>
      <c r="H27" s="368"/>
      <c r="I27" s="369"/>
      <c r="J27" s="57"/>
      <c r="K27" s="57"/>
      <c r="L27" s="57"/>
      <c r="M27" s="57"/>
      <c r="N27" s="57"/>
      <c r="O27" s="57"/>
      <c r="P27" s="57"/>
      <c r="Q27" s="57"/>
      <c r="R27" s="57"/>
      <c r="S27" s="57"/>
      <c r="T27" s="57"/>
      <c r="U27" s="57"/>
      <c r="V27" s="57"/>
      <c r="W27" s="57"/>
      <c r="X27" s="57"/>
      <c r="Y27" s="57"/>
      <c r="Z27" s="57"/>
      <c r="AA27" s="57"/>
      <c r="AB27" s="57"/>
      <c r="AC27" s="57"/>
      <c r="AD27" s="57"/>
    </row>
    <row r="28" spans="1:30" ht="21.75" customHeight="1" thickBot="1">
      <c r="A28" s="379"/>
      <c r="B28" s="371"/>
      <c r="C28" s="88"/>
      <c r="D28" s="147"/>
      <c r="E28" s="376"/>
      <c r="F28" s="376"/>
      <c r="G28" s="377"/>
      <c r="H28" s="368"/>
      <c r="I28" s="369"/>
      <c r="J28" s="57"/>
      <c r="K28" s="57"/>
      <c r="L28" s="57"/>
      <c r="M28" s="57"/>
      <c r="N28" s="57"/>
      <c r="O28" s="57"/>
      <c r="P28" s="57"/>
      <c r="Q28" s="57"/>
      <c r="R28" s="57"/>
      <c r="S28" s="57"/>
      <c r="T28" s="57"/>
      <c r="U28" s="57"/>
      <c r="V28" s="57"/>
      <c r="W28" s="57"/>
      <c r="X28" s="57"/>
      <c r="Y28" s="57"/>
      <c r="Z28" s="57"/>
      <c r="AA28" s="57"/>
      <c r="AB28" s="57"/>
      <c r="AC28" s="57"/>
      <c r="AD28" s="57"/>
    </row>
    <row r="29" spans="1:30" ht="16.5" customHeight="1" thickBot="1">
      <c r="A29" s="379"/>
      <c r="B29" s="386" t="s">
        <v>50</v>
      </c>
      <c r="C29" s="75" t="s">
        <v>51</v>
      </c>
      <c r="D29" s="145"/>
      <c r="E29" s="89"/>
      <c r="F29" s="71" t="s">
        <v>39</v>
      </c>
      <c r="G29" s="76"/>
      <c r="H29" s="77"/>
      <c r="I29" s="78"/>
      <c r="J29" s="57"/>
      <c r="K29" s="57"/>
      <c r="L29" s="57"/>
      <c r="M29" s="57"/>
      <c r="N29" s="57"/>
      <c r="O29" s="57"/>
      <c r="P29" s="57"/>
      <c r="Q29" s="57"/>
      <c r="R29" s="57"/>
      <c r="S29" s="57"/>
      <c r="T29" s="57"/>
      <c r="U29" s="57"/>
      <c r="V29" s="57"/>
      <c r="W29" s="57"/>
      <c r="X29" s="57"/>
      <c r="Y29" s="57"/>
      <c r="Z29" s="57"/>
      <c r="AA29" s="57"/>
      <c r="AB29" s="57"/>
      <c r="AC29" s="57"/>
      <c r="AD29" s="57"/>
    </row>
    <row r="30" spans="1:30" ht="18" customHeight="1" thickBot="1">
      <c r="A30" s="379"/>
      <c r="B30" s="371"/>
      <c r="C30" s="90" t="s">
        <v>52</v>
      </c>
      <c r="D30" s="145"/>
      <c r="E30" s="89"/>
      <c r="F30" s="71" t="s">
        <v>39</v>
      </c>
      <c r="G30" s="152"/>
      <c r="H30" s="149"/>
      <c r="I30" s="150"/>
      <c r="J30" s="57"/>
      <c r="K30" s="57"/>
      <c r="L30" s="57"/>
      <c r="M30" s="57"/>
      <c r="N30" s="57"/>
      <c r="O30" s="57"/>
      <c r="P30" s="57"/>
      <c r="Q30" s="57"/>
      <c r="R30" s="57"/>
      <c r="S30" s="57"/>
      <c r="T30" s="57"/>
      <c r="U30" s="57"/>
      <c r="V30" s="57"/>
      <c r="W30" s="57"/>
      <c r="X30" s="57"/>
      <c r="Y30" s="57"/>
      <c r="Z30" s="57"/>
      <c r="AA30" s="57"/>
      <c r="AB30" s="57"/>
      <c r="AC30" s="57"/>
      <c r="AD30" s="57"/>
    </row>
    <row r="31" spans="1:30" ht="409.6" customHeight="1">
      <c r="A31" s="379"/>
      <c r="B31" s="371"/>
      <c r="C31" s="90" t="s">
        <v>53</v>
      </c>
      <c r="D31" s="91" t="s">
        <v>39</v>
      </c>
      <c r="E31" s="145"/>
      <c r="F31" s="92"/>
      <c r="G31" s="152"/>
      <c r="H31" s="93" t="s">
        <v>54</v>
      </c>
      <c r="I31" s="158" t="s">
        <v>55</v>
      </c>
      <c r="J31" s="57"/>
      <c r="K31" s="57"/>
      <c r="L31" s="57"/>
      <c r="M31" s="57"/>
      <c r="N31" s="57"/>
      <c r="O31" s="57"/>
      <c r="P31" s="57"/>
      <c r="Q31" s="57"/>
      <c r="R31" s="57"/>
      <c r="S31" s="57"/>
      <c r="T31" s="57"/>
      <c r="U31" s="57"/>
      <c r="V31" s="57"/>
      <c r="W31" s="57"/>
      <c r="X31" s="57"/>
      <c r="Y31" s="57"/>
      <c r="Z31" s="57"/>
      <c r="AA31" s="57"/>
      <c r="AB31" s="57"/>
      <c r="AC31" s="57"/>
      <c r="AD31" s="57"/>
    </row>
    <row r="32" spans="1:30" ht="33" customHeight="1">
      <c r="A32" s="379"/>
      <c r="B32" s="371"/>
      <c r="C32" s="95" t="s">
        <v>40</v>
      </c>
      <c r="D32" s="96"/>
      <c r="E32" s="145"/>
      <c r="F32" s="145"/>
      <c r="G32" s="152"/>
      <c r="H32" s="149"/>
      <c r="I32" s="150"/>
      <c r="J32" s="57"/>
      <c r="K32" s="57"/>
      <c r="L32" s="57"/>
      <c r="M32" s="57"/>
      <c r="N32" s="57"/>
      <c r="O32" s="57"/>
      <c r="P32" s="57"/>
      <c r="Q32" s="57"/>
      <c r="R32" s="57"/>
      <c r="S32" s="57"/>
      <c r="T32" s="57"/>
      <c r="U32" s="57"/>
      <c r="V32" s="57"/>
      <c r="W32" s="57"/>
      <c r="X32" s="57"/>
      <c r="Y32" s="57"/>
      <c r="Z32" s="57"/>
      <c r="AA32" s="57"/>
      <c r="AB32" s="57"/>
      <c r="AC32" s="57"/>
      <c r="AD32" s="57"/>
    </row>
    <row r="33" spans="1:30" ht="42.75">
      <c r="A33" s="379"/>
      <c r="B33" s="387" t="s">
        <v>56</v>
      </c>
      <c r="C33" s="97" t="s">
        <v>57</v>
      </c>
      <c r="D33" s="151" t="s">
        <v>58</v>
      </c>
      <c r="E33" s="151"/>
      <c r="F33" s="151" t="s">
        <v>59</v>
      </c>
      <c r="G33" s="76" t="s">
        <v>60</v>
      </c>
      <c r="H33" s="86"/>
      <c r="I33" s="87"/>
      <c r="J33" s="57"/>
      <c r="K33" s="57"/>
      <c r="L33" s="57"/>
      <c r="M33" s="57"/>
      <c r="N33" s="57"/>
      <c r="O33" s="57"/>
      <c r="P33" s="57"/>
      <c r="Q33" s="57"/>
      <c r="R33" s="57"/>
      <c r="S33" s="57"/>
      <c r="T33" s="57"/>
      <c r="U33" s="57"/>
      <c r="V33" s="57"/>
      <c r="W33" s="57"/>
      <c r="X33" s="57"/>
      <c r="Y33" s="57"/>
      <c r="Z33" s="57"/>
      <c r="AA33" s="57"/>
      <c r="AB33" s="57"/>
      <c r="AC33" s="57"/>
      <c r="AD33" s="57"/>
    </row>
    <row r="34" spans="1:30" ht="180" customHeight="1">
      <c r="A34" s="379"/>
      <c r="B34" s="371"/>
      <c r="C34" s="81" t="s">
        <v>61</v>
      </c>
      <c r="D34" s="98" t="s">
        <v>62</v>
      </c>
      <c r="E34" s="151"/>
      <c r="F34" s="99" t="s">
        <v>63</v>
      </c>
      <c r="G34" s="76"/>
      <c r="H34" s="77" t="s">
        <v>64</v>
      </c>
      <c r="I34" s="78"/>
      <c r="J34" s="57"/>
      <c r="K34" s="57"/>
      <c r="L34" s="57"/>
      <c r="M34" s="57"/>
      <c r="N34" s="57"/>
      <c r="O34" s="57"/>
      <c r="P34" s="57"/>
      <c r="Q34" s="57"/>
      <c r="R34" s="57"/>
      <c r="S34" s="57"/>
      <c r="T34" s="57"/>
      <c r="U34" s="57"/>
      <c r="V34" s="57"/>
      <c r="W34" s="57"/>
      <c r="X34" s="57"/>
      <c r="Y34" s="57"/>
      <c r="Z34" s="57"/>
      <c r="AA34" s="57"/>
      <c r="AB34" s="57"/>
      <c r="AC34" s="57"/>
      <c r="AD34" s="57"/>
    </row>
    <row r="35" spans="1:30" ht="71.25" customHeight="1">
      <c r="A35" s="379"/>
      <c r="B35" s="371"/>
      <c r="C35" s="81" t="s">
        <v>65</v>
      </c>
      <c r="D35" s="98" t="s">
        <v>66</v>
      </c>
      <c r="E35" s="151"/>
      <c r="F35" s="100" t="s">
        <v>67</v>
      </c>
      <c r="G35" s="76"/>
      <c r="H35" s="101" t="s">
        <v>68</v>
      </c>
      <c r="I35" s="102"/>
      <c r="J35" s="57"/>
      <c r="K35" s="57"/>
      <c r="L35" s="57"/>
      <c r="M35" s="57"/>
      <c r="N35" s="57"/>
      <c r="O35" s="57"/>
      <c r="P35" s="57"/>
      <c r="Q35" s="57"/>
      <c r="R35" s="57"/>
      <c r="S35" s="57"/>
      <c r="T35" s="57"/>
      <c r="U35" s="57"/>
      <c r="V35" s="57"/>
      <c r="W35" s="57"/>
      <c r="X35" s="57"/>
      <c r="Y35" s="57"/>
      <c r="Z35" s="57"/>
      <c r="AA35" s="57"/>
      <c r="AB35" s="57"/>
      <c r="AC35" s="57"/>
      <c r="AD35" s="57"/>
    </row>
    <row r="36" spans="1:30" ht="20.25" customHeight="1">
      <c r="A36" s="379"/>
      <c r="B36" s="371"/>
      <c r="C36" s="79" t="s">
        <v>40</v>
      </c>
      <c r="D36" s="342"/>
      <c r="E36" s="342"/>
      <c r="F36" s="342"/>
      <c r="G36" s="360"/>
      <c r="H36" s="362"/>
      <c r="I36" s="364"/>
      <c r="J36" s="57"/>
      <c r="K36" s="57"/>
      <c r="L36" s="57"/>
      <c r="M36" s="57"/>
      <c r="N36" s="57"/>
      <c r="O36" s="57"/>
      <c r="P36" s="57"/>
      <c r="Q36" s="57"/>
      <c r="R36" s="57"/>
      <c r="S36" s="57"/>
      <c r="T36" s="57"/>
      <c r="U36" s="57"/>
      <c r="V36" s="57"/>
      <c r="W36" s="57"/>
      <c r="X36" s="57"/>
      <c r="Y36" s="57"/>
      <c r="Z36" s="57"/>
      <c r="AA36" s="57"/>
      <c r="AB36" s="57"/>
      <c r="AC36" s="57"/>
      <c r="AD36" s="57"/>
    </row>
    <row r="37" spans="1:30" ht="20.25" customHeight="1">
      <c r="A37" s="379"/>
      <c r="B37" s="371"/>
      <c r="C37" s="103"/>
      <c r="D37" s="352"/>
      <c r="E37" s="352"/>
      <c r="F37" s="352"/>
      <c r="G37" s="361"/>
      <c r="H37" s="363"/>
      <c r="I37" s="365"/>
      <c r="J37" s="57"/>
      <c r="K37" s="57"/>
      <c r="L37" s="57"/>
      <c r="M37" s="57"/>
      <c r="N37" s="57"/>
      <c r="O37" s="57"/>
      <c r="P37" s="57"/>
      <c r="Q37" s="57"/>
      <c r="R37" s="57"/>
      <c r="S37" s="57"/>
      <c r="T37" s="57"/>
      <c r="U37" s="57"/>
      <c r="V37" s="57"/>
      <c r="W37" s="57"/>
      <c r="X37" s="57"/>
      <c r="Y37" s="57"/>
      <c r="Z37" s="57"/>
      <c r="AA37" s="57"/>
      <c r="AB37" s="57"/>
      <c r="AC37" s="57"/>
      <c r="AD37" s="57"/>
    </row>
    <row r="38" spans="1:30" ht="28.5">
      <c r="A38" s="379"/>
      <c r="B38" s="366" t="s">
        <v>69</v>
      </c>
      <c r="C38" s="81" t="s">
        <v>70</v>
      </c>
      <c r="D38" s="151"/>
      <c r="E38" s="151"/>
      <c r="F38" s="151" t="s">
        <v>71</v>
      </c>
      <c r="G38" s="76"/>
      <c r="H38" s="77"/>
      <c r="I38" s="78"/>
      <c r="J38" s="57"/>
      <c r="K38" s="57"/>
      <c r="L38" s="57"/>
      <c r="M38" s="57"/>
      <c r="N38" s="57"/>
      <c r="O38" s="57"/>
      <c r="P38" s="57"/>
      <c r="Q38" s="57"/>
      <c r="R38" s="57"/>
      <c r="S38" s="57"/>
      <c r="T38" s="57"/>
      <c r="U38" s="57"/>
      <c r="V38" s="57"/>
      <c r="W38" s="57"/>
      <c r="X38" s="57"/>
      <c r="Y38" s="57"/>
      <c r="Z38" s="57"/>
      <c r="AA38" s="57"/>
      <c r="AB38" s="57"/>
      <c r="AC38" s="57"/>
      <c r="AD38" s="57"/>
    </row>
    <row r="39" spans="1:30" ht="43.5" customHeight="1">
      <c r="A39" s="379"/>
      <c r="B39" s="366"/>
      <c r="C39" s="81" t="s">
        <v>72</v>
      </c>
      <c r="D39" s="151"/>
      <c r="E39" s="151"/>
      <c r="F39" s="151" t="s">
        <v>73</v>
      </c>
      <c r="G39" s="85"/>
      <c r="H39" s="86"/>
      <c r="I39" s="87"/>
      <c r="J39" s="57"/>
      <c r="K39" s="57"/>
      <c r="L39" s="57"/>
      <c r="M39" s="57"/>
      <c r="N39" s="57"/>
      <c r="O39" s="57"/>
      <c r="P39" s="57"/>
      <c r="Q39" s="57"/>
      <c r="R39" s="57"/>
      <c r="S39" s="57"/>
      <c r="T39" s="57"/>
      <c r="U39" s="57"/>
      <c r="V39" s="57"/>
      <c r="W39" s="57"/>
      <c r="X39" s="57"/>
      <c r="Y39" s="57"/>
      <c r="Z39" s="57"/>
      <c r="AA39" s="57"/>
      <c r="AB39" s="57"/>
      <c r="AC39" s="57"/>
      <c r="AD39" s="57"/>
    </row>
    <row r="40" spans="1:30" ht="77.25" customHeight="1">
      <c r="A40" s="379"/>
      <c r="B40" s="366"/>
      <c r="C40" s="81" t="s">
        <v>74</v>
      </c>
      <c r="D40" s="151"/>
      <c r="E40" s="151"/>
      <c r="F40" s="151" t="s">
        <v>73</v>
      </c>
      <c r="G40" s="85"/>
      <c r="H40" s="86"/>
      <c r="I40" s="87"/>
      <c r="J40" s="57"/>
      <c r="K40" s="57"/>
      <c r="L40" s="57"/>
      <c r="M40" s="57"/>
      <c r="N40" s="57"/>
      <c r="O40" s="57"/>
      <c r="P40" s="57"/>
      <c r="Q40" s="57"/>
      <c r="R40" s="57"/>
      <c r="S40" s="57"/>
      <c r="T40" s="57"/>
      <c r="U40" s="57"/>
      <c r="V40" s="57"/>
      <c r="W40" s="57"/>
      <c r="X40" s="57"/>
      <c r="Y40" s="57"/>
      <c r="Z40" s="57"/>
      <c r="AA40" s="57"/>
      <c r="AB40" s="57"/>
      <c r="AC40" s="57"/>
      <c r="AD40" s="57"/>
    </row>
    <row r="41" spans="1:30" ht="20.25" customHeight="1">
      <c r="A41" s="379"/>
      <c r="B41" s="367"/>
      <c r="C41" s="104" t="s">
        <v>40</v>
      </c>
      <c r="D41" s="342"/>
      <c r="E41" s="342"/>
      <c r="F41" s="342"/>
      <c r="G41" s="344"/>
      <c r="H41" s="346"/>
      <c r="I41" s="337"/>
      <c r="J41" s="57"/>
      <c r="K41" s="57"/>
      <c r="L41" s="57"/>
      <c r="M41" s="57"/>
      <c r="N41" s="57"/>
      <c r="O41" s="57"/>
      <c r="P41" s="57"/>
      <c r="Q41" s="57"/>
      <c r="R41" s="57"/>
      <c r="S41" s="57"/>
      <c r="T41" s="57"/>
      <c r="U41" s="57"/>
      <c r="V41" s="57"/>
      <c r="W41" s="57"/>
      <c r="X41" s="57"/>
      <c r="Y41" s="57"/>
      <c r="Z41" s="57"/>
      <c r="AA41" s="57"/>
      <c r="AB41" s="57"/>
      <c r="AC41" s="57"/>
      <c r="AD41" s="57"/>
    </row>
    <row r="42" spans="1:30" ht="20.25" customHeight="1">
      <c r="A42" s="379"/>
      <c r="B42" s="105"/>
      <c r="C42" s="106"/>
      <c r="D42" s="352"/>
      <c r="E42" s="352"/>
      <c r="F42" s="352"/>
      <c r="G42" s="348"/>
      <c r="H42" s="349"/>
      <c r="I42" s="350"/>
      <c r="J42" s="57"/>
      <c r="K42" s="57"/>
      <c r="L42" s="57"/>
      <c r="M42" s="57"/>
      <c r="N42" s="57"/>
      <c r="O42" s="57"/>
      <c r="P42" s="57"/>
      <c r="Q42" s="57"/>
      <c r="R42" s="57"/>
      <c r="S42" s="57"/>
      <c r="T42" s="57"/>
      <c r="U42" s="57"/>
      <c r="V42" s="57"/>
      <c r="W42" s="57"/>
      <c r="X42" s="57"/>
      <c r="Y42" s="57"/>
      <c r="Z42" s="57"/>
      <c r="AA42" s="57"/>
      <c r="AB42" s="57"/>
      <c r="AC42" s="57"/>
      <c r="AD42" s="57"/>
    </row>
    <row r="43" spans="1:30" ht="166.5" customHeight="1">
      <c r="A43" s="379"/>
      <c r="B43" s="388" t="s">
        <v>75</v>
      </c>
      <c r="C43" s="81" t="s">
        <v>76</v>
      </c>
      <c r="D43" s="145" t="s">
        <v>77</v>
      </c>
      <c r="E43" s="92" t="s">
        <v>47</v>
      </c>
      <c r="F43" s="83" t="s">
        <v>47</v>
      </c>
      <c r="G43" s="76" t="s">
        <v>78</v>
      </c>
      <c r="H43" s="77" t="s">
        <v>79</v>
      </c>
      <c r="I43" s="78" t="s">
        <v>80</v>
      </c>
      <c r="J43" s="57"/>
      <c r="K43" s="57"/>
      <c r="L43" s="57"/>
      <c r="M43" s="57"/>
      <c r="N43" s="57"/>
      <c r="O43" s="57"/>
      <c r="P43" s="57"/>
      <c r="Q43" s="57"/>
      <c r="R43" s="57"/>
      <c r="S43" s="57"/>
      <c r="T43" s="57"/>
      <c r="U43" s="57"/>
      <c r="V43" s="57"/>
      <c r="W43" s="57"/>
      <c r="X43" s="57"/>
      <c r="Y43" s="57"/>
      <c r="Z43" s="57"/>
      <c r="AA43" s="57"/>
      <c r="AB43" s="57"/>
      <c r="AC43" s="57"/>
      <c r="AD43" s="57"/>
    </row>
    <row r="44" spans="1:30" ht="20.25" customHeight="1">
      <c r="A44" s="379"/>
      <c r="B44" s="388"/>
      <c r="C44" s="104" t="s">
        <v>40</v>
      </c>
      <c r="D44" s="342"/>
      <c r="E44" s="342"/>
      <c r="F44" s="342"/>
      <c r="G44" s="344"/>
      <c r="H44" s="346"/>
      <c r="I44" s="337"/>
      <c r="J44" s="57"/>
      <c r="K44" s="57"/>
      <c r="L44" s="57"/>
      <c r="M44" s="57"/>
      <c r="N44" s="57"/>
      <c r="O44" s="57"/>
      <c r="P44" s="57"/>
      <c r="Q44" s="57"/>
      <c r="R44" s="57"/>
      <c r="S44" s="57"/>
      <c r="T44" s="57"/>
      <c r="U44" s="57"/>
      <c r="V44" s="57"/>
      <c r="W44" s="57"/>
      <c r="X44" s="57"/>
      <c r="Y44" s="57"/>
      <c r="Z44" s="57"/>
      <c r="AA44" s="57"/>
      <c r="AB44" s="57"/>
      <c r="AC44" s="57"/>
      <c r="AD44" s="57"/>
    </row>
    <row r="45" spans="1:30" ht="15" customHeight="1" thickBot="1">
      <c r="A45" s="380"/>
      <c r="B45" s="389"/>
      <c r="C45" s="107"/>
      <c r="D45" s="343"/>
      <c r="E45" s="343"/>
      <c r="F45" s="343"/>
      <c r="G45" s="345"/>
      <c r="H45" s="347"/>
      <c r="I45" s="338"/>
      <c r="J45" s="57"/>
      <c r="K45" s="57"/>
      <c r="L45" s="57"/>
      <c r="M45" s="57"/>
      <c r="N45" s="57"/>
      <c r="O45" s="57"/>
      <c r="P45" s="57"/>
      <c r="Q45" s="57"/>
      <c r="R45" s="57"/>
      <c r="S45" s="57"/>
      <c r="T45" s="57"/>
      <c r="U45" s="57"/>
      <c r="V45" s="57"/>
      <c r="W45" s="57"/>
      <c r="X45" s="57"/>
      <c r="Y45" s="57"/>
      <c r="Z45" s="57"/>
      <c r="AA45" s="57"/>
      <c r="AB45" s="57"/>
      <c r="AC45" s="57"/>
      <c r="AD45" s="57"/>
    </row>
    <row r="46" spans="1:30" ht="179.25" customHeight="1">
      <c r="A46" s="353" t="s">
        <v>81</v>
      </c>
      <c r="B46" s="356" t="s">
        <v>82</v>
      </c>
      <c r="C46" s="108" t="s">
        <v>83</v>
      </c>
      <c r="D46" s="109" t="s">
        <v>84</v>
      </c>
      <c r="E46" s="110" t="s">
        <v>47</v>
      </c>
      <c r="F46" s="109"/>
      <c r="G46" s="111" t="s">
        <v>85</v>
      </c>
      <c r="H46" s="112"/>
      <c r="I46" s="113"/>
      <c r="J46" s="57"/>
      <c r="K46" s="57"/>
      <c r="L46" s="57"/>
      <c r="M46" s="57"/>
      <c r="N46" s="57"/>
      <c r="O46" s="57"/>
      <c r="P46" s="57"/>
      <c r="Q46" s="57"/>
      <c r="R46" s="57"/>
      <c r="S46" s="57"/>
      <c r="T46" s="57"/>
      <c r="U46" s="57"/>
      <c r="V46" s="57"/>
      <c r="W46" s="57"/>
      <c r="X46" s="57"/>
      <c r="Y46" s="57"/>
      <c r="Z46" s="57"/>
      <c r="AA46" s="57"/>
      <c r="AB46" s="57"/>
      <c r="AC46" s="57"/>
      <c r="AD46" s="57"/>
    </row>
    <row r="47" spans="1:30" ht="186.75" customHeight="1">
      <c r="A47" s="354"/>
      <c r="B47" s="357"/>
      <c r="C47" s="81" t="s">
        <v>86</v>
      </c>
      <c r="D47" s="151" t="s">
        <v>87</v>
      </c>
      <c r="E47" s="99" t="s">
        <v>47</v>
      </c>
      <c r="F47" s="99"/>
      <c r="G47" s="85"/>
      <c r="H47" s="114" t="s">
        <v>88</v>
      </c>
      <c r="I47" s="87"/>
      <c r="J47" s="57"/>
      <c r="K47" s="57"/>
      <c r="L47" s="57"/>
      <c r="M47" s="57"/>
      <c r="N47" s="57"/>
      <c r="O47" s="57"/>
      <c r="P47" s="57"/>
      <c r="Q47" s="57"/>
      <c r="R47" s="57"/>
      <c r="S47" s="57"/>
      <c r="T47" s="57"/>
      <c r="U47" s="57"/>
      <c r="V47" s="57"/>
      <c r="W47" s="57"/>
      <c r="X47" s="57"/>
      <c r="Y47" s="57"/>
      <c r="Z47" s="57"/>
      <c r="AA47" s="57"/>
      <c r="AB47" s="57"/>
      <c r="AC47" s="57"/>
      <c r="AD47" s="57"/>
    </row>
    <row r="48" spans="1:30" ht="291.75" customHeight="1">
      <c r="A48" s="354"/>
      <c r="B48" s="357"/>
      <c r="C48" s="81" t="s">
        <v>89</v>
      </c>
      <c r="D48" s="151" t="s">
        <v>90</v>
      </c>
      <c r="E48" s="151"/>
      <c r="F48" s="151"/>
      <c r="G48" s="85"/>
      <c r="H48" s="114" t="s">
        <v>91</v>
      </c>
      <c r="I48" s="94" t="s">
        <v>92</v>
      </c>
      <c r="J48" s="57"/>
      <c r="K48" s="57"/>
      <c r="L48" s="57"/>
      <c r="M48" s="57"/>
      <c r="N48" s="57"/>
      <c r="O48" s="57"/>
      <c r="P48" s="57"/>
      <c r="Q48" s="57"/>
      <c r="R48" s="57"/>
      <c r="S48" s="57"/>
      <c r="T48" s="57"/>
      <c r="U48" s="57"/>
      <c r="V48" s="57"/>
      <c r="W48" s="57"/>
      <c r="X48" s="57"/>
      <c r="Y48" s="57"/>
      <c r="Z48" s="57"/>
      <c r="AA48" s="57"/>
      <c r="AB48" s="57"/>
      <c r="AC48" s="57"/>
      <c r="AD48" s="57"/>
    </row>
    <row r="49" spans="1:30" ht="186.75" customHeight="1">
      <c r="A49" s="354"/>
      <c r="B49" s="357"/>
      <c r="C49" s="81" t="s">
        <v>93</v>
      </c>
      <c r="D49" s="151" t="s">
        <v>94</v>
      </c>
      <c r="E49" s="151"/>
      <c r="F49" s="100" t="s">
        <v>58</v>
      </c>
      <c r="G49" s="85"/>
      <c r="H49" s="77" t="s">
        <v>95</v>
      </c>
      <c r="I49" s="78" t="s">
        <v>96</v>
      </c>
      <c r="J49" s="57"/>
      <c r="K49" s="57"/>
      <c r="L49" s="57"/>
      <c r="M49" s="57"/>
      <c r="N49" s="57"/>
      <c r="O49" s="57"/>
      <c r="P49" s="57"/>
      <c r="Q49" s="57"/>
      <c r="R49" s="57"/>
      <c r="S49" s="57"/>
      <c r="T49" s="57"/>
      <c r="U49" s="57"/>
      <c r="V49" s="57"/>
      <c r="W49" s="57"/>
      <c r="X49" s="57"/>
      <c r="Y49" s="57"/>
      <c r="Z49" s="57"/>
      <c r="AA49" s="57"/>
      <c r="AB49" s="57"/>
      <c r="AC49" s="57"/>
      <c r="AD49" s="57"/>
    </row>
    <row r="50" spans="1:30" ht="46.5" customHeight="1">
      <c r="A50" s="354"/>
      <c r="B50" s="357"/>
      <c r="C50" s="81" t="s">
        <v>97</v>
      </c>
      <c r="D50" s="151"/>
      <c r="E50" s="151"/>
      <c r="F50" s="151" t="s">
        <v>98</v>
      </c>
      <c r="G50" s="85"/>
      <c r="H50" s="86"/>
      <c r="I50" s="87"/>
      <c r="J50" s="57"/>
      <c r="K50" s="57"/>
      <c r="L50" s="57"/>
      <c r="M50" s="57"/>
      <c r="N50" s="57"/>
      <c r="O50" s="57"/>
      <c r="P50" s="57"/>
      <c r="Q50" s="57"/>
      <c r="R50" s="57"/>
      <c r="S50" s="57"/>
      <c r="T50" s="57"/>
      <c r="U50" s="57"/>
      <c r="V50" s="57"/>
      <c r="W50" s="57"/>
      <c r="X50" s="57"/>
      <c r="Y50" s="57"/>
      <c r="Z50" s="57"/>
      <c r="AA50" s="57"/>
      <c r="AB50" s="57"/>
      <c r="AC50" s="57"/>
      <c r="AD50" s="57"/>
    </row>
    <row r="51" spans="1:30" ht="20.25" customHeight="1">
      <c r="A51" s="354"/>
      <c r="B51" s="357"/>
      <c r="C51" s="104" t="s">
        <v>40</v>
      </c>
      <c r="D51" s="342"/>
      <c r="E51" s="342"/>
      <c r="F51" s="342"/>
      <c r="G51" s="344"/>
      <c r="H51" s="346"/>
      <c r="I51" s="337"/>
      <c r="J51" s="57"/>
      <c r="K51" s="57"/>
      <c r="L51" s="57"/>
      <c r="M51" s="57"/>
      <c r="N51" s="57"/>
      <c r="O51" s="57"/>
      <c r="P51" s="57"/>
      <c r="Q51" s="57"/>
      <c r="R51" s="57"/>
      <c r="S51" s="57"/>
      <c r="T51" s="57"/>
      <c r="U51" s="57"/>
      <c r="V51" s="57"/>
      <c r="W51" s="57"/>
      <c r="X51" s="57"/>
      <c r="Y51" s="57"/>
      <c r="Z51" s="57"/>
      <c r="AA51" s="57"/>
      <c r="AB51" s="57"/>
      <c r="AC51" s="57"/>
      <c r="AD51" s="57"/>
    </row>
    <row r="52" spans="1:30" ht="20.25" customHeight="1">
      <c r="A52" s="354"/>
      <c r="B52" s="357"/>
      <c r="C52" s="106"/>
      <c r="D52" s="352"/>
      <c r="E52" s="352"/>
      <c r="F52" s="352"/>
      <c r="G52" s="348"/>
      <c r="H52" s="349"/>
      <c r="I52" s="350"/>
      <c r="J52" s="57"/>
      <c r="K52" s="57"/>
      <c r="L52" s="57"/>
      <c r="M52" s="57"/>
      <c r="N52" s="57"/>
      <c r="O52" s="57"/>
      <c r="P52" s="57"/>
      <c r="Q52" s="57"/>
      <c r="R52" s="57"/>
      <c r="S52" s="57"/>
      <c r="T52" s="57"/>
      <c r="U52" s="57"/>
      <c r="V52" s="57"/>
      <c r="W52" s="57"/>
      <c r="X52" s="57"/>
      <c r="Y52" s="57"/>
      <c r="Z52" s="57"/>
      <c r="AA52" s="57"/>
      <c r="AB52" s="57"/>
      <c r="AC52" s="57"/>
      <c r="AD52" s="57"/>
    </row>
    <row r="53" spans="1:30" ht="85.5" customHeight="1">
      <c r="A53" s="354"/>
      <c r="B53" s="359" t="s">
        <v>99</v>
      </c>
      <c r="C53" s="81" t="s">
        <v>100</v>
      </c>
      <c r="D53" s="151"/>
      <c r="E53" s="151"/>
      <c r="F53" s="151" t="s">
        <v>101</v>
      </c>
      <c r="G53" s="85"/>
      <c r="H53" s="86"/>
      <c r="I53" s="87"/>
      <c r="J53" s="57"/>
      <c r="K53" s="57"/>
      <c r="L53" s="57"/>
      <c r="M53" s="57"/>
      <c r="N53" s="57"/>
      <c r="O53" s="57"/>
      <c r="P53" s="57"/>
      <c r="Q53" s="57"/>
      <c r="R53" s="57"/>
      <c r="S53" s="57"/>
      <c r="T53" s="57"/>
      <c r="U53" s="57"/>
      <c r="V53" s="57"/>
      <c r="W53" s="57"/>
      <c r="X53" s="57"/>
      <c r="Y53" s="57"/>
      <c r="Z53" s="57"/>
      <c r="AA53" s="57"/>
      <c r="AB53" s="57"/>
      <c r="AC53" s="57"/>
      <c r="AD53" s="57"/>
    </row>
    <row r="54" spans="1:30" ht="20.25" customHeight="1">
      <c r="A54" s="354"/>
      <c r="B54" s="359"/>
      <c r="C54" s="104" t="s">
        <v>40</v>
      </c>
      <c r="D54" s="342"/>
      <c r="E54" s="342"/>
      <c r="F54" s="342"/>
      <c r="G54" s="344"/>
      <c r="H54" s="346"/>
      <c r="I54" s="337"/>
      <c r="J54" s="57"/>
      <c r="K54" s="57"/>
      <c r="L54" s="57"/>
      <c r="M54" s="57"/>
      <c r="N54" s="57"/>
      <c r="O54" s="57"/>
      <c r="P54" s="57"/>
      <c r="Q54" s="57"/>
      <c r="R54" s="57"/>
      <c r="S54" s="57"/>
      <c r="T54" s="57"/>
      <c r="U54" s="57"/>
      <c r="V54" s="57"/>
      <c r="W54" s="57"/>
      <c r="X54" s="57"/>
      <c r="Y54" s="57"/>
      <c r="Z54" s="57"/>
      <c r="AA54" s="57"/>
      <c r="AB54" s="57"/>
      <c r="AC54" s="57"/>
      <c r="AD54" s="57"/>
    </row>
    <row r="55" spans="1:30" ht="20.25" customHeight="1">
      <c r="A55" s="354"/>
      <c r="B55" s="359"/>
      <c r="C55" s="106"/>
      <c r="D55" s="352"/>
      <c r="E55" s="352"/>
      <c r="F55" s="352"/>
      <c r="G55" s="348"/>
      <c r="H55" s="349"/>
      <c r="I55" s="350"/>
      <c r="J55" s="57"/>
      <c r="K55" s="57"/>
      <c r="L55" s="57"/>
      <c r="M55" s="57"/>
      <c r="N55" s="57"/>
      <c r="O55" s="57"/>
      <c r="P55" s="57"/>
      <c r="Q55" s="57"/>
      <c r="R55" s="57"/>
      <c r="S55" s="57"/>
      <c r="T55" s="57"/>
      <c r="U55" s="57"/>
      <c r="V55" s="57"/>
      <c r="W55" s="57"/>
      <c r="X55" s="57"/>
      <c r="Y55" s="57"/>
      <c r="Z55" s="57"/>
      <c r="AA55" s="57"/>
      <c r="AB55" s="57"/>
      <c r="AC55" s="57"/>
      <c r="AD55" s="57"/>
    </row>
    <row r="56" spans="1:30" ht="75" customHeight="1">
      <c r="A56" s="354"/>
      <c r="B56" s="358" t="s">
        <v>102</v>
      </c>
      <c r="C56" s="81" t="s">
        <v>103</v>
      </c>
      <c r="D56" s="115" t="s">
        <v>104</v>
      </c>
      <c r="E56" s="151"/>
      <c r="F56" s="100" t="s">
        <v>105</v>
      </c>
      <c r="G56" s="85"/>
      <c r="H56" s="101" t="s">
        <v>106</v>
      </c>
      <c r="I56" s="116" t="s">
        <v>107</v>
      </c>
      <c r="J56" s="57"/>
      <c r="K56" s="57"/>
      <c r="L56" s="57"/>
      <c r="M56" s="57"/>
      <c r="N56" s="57"/>
      <c r="O56" s="57"/>
      <c r="P56" s="57"/>
      <c r="Q56" s="57"/>
      <c r="R56" s="57"/>
      <c r="S56" s="57"/>
      <c r="T56" s="57"/>
      <c r="U56" s="57"/>
      <c r="V56" s="57"/>
      <c r="W56" s="57"/>
      <c r="X56" s="57"/>
      <c r="Y56" s="57"/>
      <c r="Z56" s="57"/>
      <c r="AA56" s="57"/>
      <c r="AB56" s="57"/>
      <c r="AC56" s="57"/>
      <c r="AD56" s="57"/>
    </row>
    <row r="57" spans="1:30" ht="238.5" customHeight="1">
      <c r="A57" s="354"/>
      <c r="B57" s="358"/>
      <c r="C57" s="81" t="s">
        <v>108</v>
      </c>
      <c r="D57" s="151" t="s">
        <v>109</v>
      </c>
      <c r="E57" s="151"/>
      <c r="F57" s="151"/>
      <c r="G57" s="117" t="s">
        <v>110</v>
      </c>
      <c r="H57" s="114" t="s">
        <v>111</v>
      </c>
      <c r="I57" s="118" t="s">
        <v>112</v>
      </c>
      <c r="J57" s="57"/>
      <c r="K57" s="57"/>
      <c r="L57" s="57"/>
      <c r="M57" s="57"/>
      <c r="N57" s="57"/>
      <c r="O57" s="57"/>
      <c r="P57" s="57"/>
      <c r="Q57" s="57"/>
      <c r="R57" s="57"/>
      <c r="S57" s="57"/>
      <c r="T57" s="57"/>
      <c r="U57" s="57"/>
      <c r="V57" s="57"/>
      <c r="W57" s="57"/>
      <c r="X57" s="57"/>
      <c r="Y57" s="57"/>
      <c r="Z57" s="57"/>
      <c r="AA57" s="57"/>
      <c r="AB57" s="57"/>
      <c r="AC57" s="57"/>
      <c r="AD57" s="57"/>
    </row>
    <row r="58" spans="1:30" ht="20.25" customHeight="1">
      <c r="A58" s="354"/>
      <c r="B58" s="358"/>
      <c r="C58" s="104" t="s">
        <v>40</v>
      </c>
      <c r="D58" s="342"/>
      <c r="E58" s="342"/>
      <c r="F58" s="342"/>
      <c r="G58" s="344"/>
      <c r="H58" s="346"/>
      <c r="I58" s="337"/>
      <c r="J58" s="57"/>
      <c r="K58" s="57"/>
      <c r="L58" s="57"/>
      <c r="M58" s="57"/>
      <c r="N58" s="57"/>
      <c r="O58" s="57"/>
      <c r="P58" s="57"/>
      <c r="Q58" s="57"/>
      <c r="R58" s="57"/>
      <c r="S58" s="57"/>
      <c r="T58" s="57"/>
      <c r="U58" s="57"/>
      <c r="V58" s="57"/>
      <c r="W58" s="57"/>
      <c r="X58" s="57"/>
      <c r="Y58" s="57"/>
      <c r="Z58" s="57"/>
      <c r="AA58" s="57"/>
      <c r="AB58" s="57"/>
      <c r="AC58" s="57"/>
      <c r="AD58" s="57"/>
    </row>
    <row r="59" spans="1:30" ht="20.25" customHeight="1">
      <c r="A59" s="354"/>
      <c r="B59" s="358"/>
      <c r="C59" s="106"/>
      <c r="D59" s="352"/>
      <c r="E59" s="352"/>
      <c r="F59" s="352"/>
      <c r="G59" s="348"/>
      <c r="H59" s="349"/>
      <c r="I59" s="350"/>
      <c r="J59" s="57"/>
      <c r="K59" s="57"/>
      <c r="L59" s="57"/>
      <c r="M59" s="57"/>
      <c r="N59" s="57"/>
      <c r="O59" s="57"/>
      <c r="P59" s="57"/>
      <c r="Q59" s="57"/>
      <c r="R59" s="57"/>
      <c r="S59" s="57"/>
      <c r="T59" s="57"/>
      <c r="U59" s="57"/>
      <c r="V59" s="57"/>
      <c r="W59" s="57"/>
      <c r="X59" s="57"/>
      <c r="Y59" s="57"/>
      <c r="Z59" s="57"/>
      <c r="AA59" s="57"/>
      <c r="AB59" s="57"/>
      <c r="AC59" s="57"/>
      <c r="AD59" s="57"/>
    </row>
    <row r="60" spans="1:30" ht="305.25" customHeight="1" thickBot="1">
      <c r="A60" s="354"/>
      <c r="B60" s="351" t="s">
        <v>113</v>
      </c>
      <c r="C60" s="81" t="s">
        <v>114</v>
      </c>
      <c r="D60" s="151" t="s">
        <v>115</v>
      </c>
      <c r="E60" s="148"/>
      <c r="F60" s="151"/>
      <c r="G60" s="117" t="s">
        <v>116</v>
      </c>
      <c r="H60" s="114" t="s">
        <v>117</v>
      </c>
      <c r="I60" s="118" t="s">
        <v>118</v>
      </c>
      <c r="J60" s="57"/>
      <c r="K60" s="57"/>
      <c r="L60" s="57"/>
      <c r="M60" s="57"/>
      <c r="N60" s="57"/>
      <c r="O60" s="57"/>
      <c r="P60" s="57"/>
      <c r="Q60" s="57"/>
      <c r="R60" s="57"/>
      <c r="S60" s="57"/>
      <c r="T60" s="57"/>
      <c r="U60" s="57"/>
      <c r="V60" s="57"/>
      <c r="W60" s="57"/>
      <c r="X60" s="57"/>
      <c r="Y60" s="57"/>
      <c r="Z60" s="57"/>
      <c r="AA60" s="57"/>
      <c r="AB60" s="57"/>
      <c r="AC60" s="57"/>
      <c r="AD60" s="57"/>
    </row>
    <row r="61" spans="1:30" ht="154.5" customHeight="1">
      <c r="A61" s="354"/>
      <c r="B61" s="351"/>
      <c r="C61" s="81" t="s">
        <v>119</v>
      </c>
      <c r="D61" s="151" t="s">
        <v>120</v>
      </c>
      <c r="E61" s="121" t="s">
        <v>47</v>
      </c>
      <c r="F61" s="115" t="s">
        <v>104</v>
      </c>
      <c r="G61" s="85"/>
      <c r="H61" s="114" t="s">
        <v>121</v>
      </c>
      <c r="I61" s="119"/>
      <c r="J61" s="57"/>
      <c r="K61" s="57"/>
      <c r="L61" s="57"/>
      <c r="M61" s="57"/>
      <c r="N61" s="57"/>
      <c r="O61" s="57"/>
      <c r="P61" s="57"/>
      <c r="Q61" s="57"/>
      <c r="R61" s="57"/>
      <c r="S61" s="57"/>
      <c r="T61" s="57"/>
      <c r="U61" s="57"/>
      <c r="V61" s="57"/>
      <c r="W61" s="57"/>
      <c r="X61" s="57"/>
      <c r="Y61" s="57"/>
      <c r="Z61" s="57"/>
      <c r="AA61" s="57"/>
      <c r="AB61" s="57"/>
      <c r="AC61" s="57"/>
      <c r="AD61" s="57"/>
    </row>
    <row r="62" spans="1:30" ht="324.75" customHeight="1">
      <c r="A62" s="354"/>
      <c r="B62" s="351"/>
      <c r="C62" s="81" t="s">
        <v>122</v>
      </c>
      <c r="D62" s="151" t="s">
        <v>123</v>
      </c>
      <c r="E62" s="151"/>
      <c r="F62" s="151"/>
      <c r="G62" s="85"/>
      <c r="H62" s="114" t="s">
        <v>124</v>
      </c>
      <c r="I62" s="118" t="s">
        <v>125</v>
      </c>
      <c r="J62" s="57"/>
      <c r="K62" s="57"/>
      <c r="L62" s="57"/>
      <c r="M62" s="57"/>
      <c r="N62" s="57"/>
      <c r="O62" s="57"/>
      <c r="P62" s="57"/>
      <c r="Q62" s="57"/>
      <c r="R62" s="57"/>
      <c r="S62" s="57"/>
      <c r="T62" s="57"/>
      <c r="U62" s="57"/>
      <c r="V62" s="57"/>
      <c r="W62" s="57"/>
      <c r="X62" s="57"/>
      <c r="Y62" s="57"/>
      <c r="Z62" s="57"/>
      <c r="AA62" s="57"/>
      <c r="AB62" s="57"/>
      <c r="AC62" s="57"/>
      <c r="AD62" s="57"/>
    </row>
    <row r="63" spans="1:30" ht="71.25" customHeight="1">
      <c r="A63" s="354"/>
      <c r="B63" s="351"/>
      <c r="C63" s="81" t="s">
        <v>126</v>
      </c>
      <c r="D63" s="151"/>
      <c r="E63" s="151"/>
      <c r="F63" s="151" t="s">
        <v>127</v>
      </c>
      <c r="G63" s="85"/>
      <c r="H63" s="86"/>
      <c r="I63" s="87"/>
      <c r="J63" s="57"/>
      <c r="K63" s="57"/>
      <c r="L63" s="57"/>
      <c r="M63" s="57"/>
      <c r="N63" s="57"/>
      <c r="O63" s="57"/>
      <c r="P63" s="57"/>
      <c r="Q63" s="57"/>
      <c r="R63" s="57"/>
      <c r="S63" s="57"/>
      <c r="T63" s="57"/>
      <c r="U63" s="57"/>
      <c r="V63" s="57"/>
      <c r="W63" s="57"/>
      <c r="X63" s="57"/>
      <c r="Y63" s="57"/>
      <c r="Z63" s="57"/>
      <c r="AA63" s="57"/>
      <c r="AB63" s="57"/>
      <c r="AC63" s="57"/>
      <c r="AD63" s="57"/>
    </row>
    <row r="64" spans="1:30" ht="42.75">
      <c r="A64" s="354"/>
      <c r="B64" s="351"/>
      <c r="C64" s="81" t="s">
        <v>128</v>
      </c>
      <c r="D64" s="151"/>
      <c r="E64" s="151"/>
      <c r="F64" s="151" t="s">
        <v>129</v>
      </c>
      <c r="G64" s="85"/>
      <c r="H64" s="86"/>
      <c r="I64" s="87"/>
      <c r="J64" s="57"/>
      <c r="K64" s="57"/>
      <c r="L64" s="57"/>
      <c r="M64" s="57"/>
      <c r="N64" s="57"/>
      <c r="O64" s="57"/>
      <c r="P64" s="57"/>
      <c r="Q64" s="57"/>
      <c r="R64" s="57"/>
      <c r="S64" s="57"/>
      <c r="T64" s="57"/>
      <c r="U64" s="57"/>
      <c r="V64" s="57"/>
      <c r="W64" s="57"/>
      <c r="X64" s="57"/>
      <c r="Y64" s="57"/>
      <c r="Z64" s="57"/>
      <c r="AA64" s="57"/>
      <c r="AB64" s="57"/>
      <c r="AC64" s="57"/>
      <c r="AD64" s="57"/>
    </row>
    <row r="65" spans="1:30" ht="20.25" customHeight="1">
      <c r="A65" s="354"/>
      <c r="B65" s="351"/>
      <c r="C65" s="104" t="s">
        <v>40</v>
      </c>
      <c r="D65" s="342"/>
      <c r="E65" s="342"/>
      <c r="F65" s="342"/>
      <c r="G65" s="344"/>
      <c r="H65" s="346"/>
      <c r="I65" s="337"/>
      <c r="J65" s="57"/>
      <c r="K65" s="57"/>
      <c r="L65" s="57"/>
      <c r="M65" s="57"/>
      <c r="N65" s="57"/>
      <c r="O65" s="57"/>
      <c r="P65" s="57"/>
      <c r="Q65" s="57"/>
      <c r="R65" s="57"/>
      <c r="S65" s="57"/>
      <c r="T65" s="57"/>
      <c r="U65" s="57"/>
      <c r="V65" s="57"/>
      <c r="W65" s="57"/>
      <c r="X65" s="57"/>
      <c r="Y65" s="57"/>
      <c r="Z65" s="57"/>
      <c r="AA65" s="57"/>
      <c r="AB65" s="57"/>
      <c r="AC65" s="57"/>
      <c r="AD65" s="57"/>
    </row>
    <row r="66" spans="1:30" ht="20.25" customHeight="1">
      <c r="A66" s="354"/>
      <c r="B66" s="351"/>
      <c r="C66" s="106"/>
      <c r="D66" s="352"/>
      <c r="E66" s="352"/>
      <c r="F66" s="352"/>
      <c r="G66" s="348"/>
      <c r="H66" s="349"/>
      <c r="I66" s="350"/>
      <c r="J66" s="57"/>
      <c r="K66" s="57"/>
      <c r="L66" s="57"/>
      <c r="M66" s="57"/>
      <c r="N66" s="57"/>
      <c r="O66" s="57"/>
      <c r="P66" s="57"/>
      <c r="Q66" s="57"/>
      <c r="R66" s="57"/>
      <c r="S66" s="57"/>
      <c r="T66" s="57"/>
      <c r="U66" s="57"/>
      <c r="V66" s="57"/>
      <c r="W66" s="57"/>
      <c r="X66" s="57"/>
      <c r="Y66" s="57"/>
      <c r="Z66" s="57"/>
      <c r="AA66" s="57"/>
      <c r="AB66" s="57"/>
      <c r="AC66" s="57"/>
      <c r="AD66" s="57"/>
    </row>
    <row r="67" spans="1:30" ht="57" customHeight="1">
      <c r="A67" s="354"/>
      <c r="B67" s="339" t="s">
        <v>130</v>
      </c>
      <c r="C67" s="81" t="s">
        <v>131</v>
      </c>
      <c r="D67" s="115" t="s">
        <v>104</v>
      </c>
      <c r="E67" s="151"/>
      <c r="F67" s="151" t="s">
        <v>132</v>
      </c>
      <c r="G67" s="117" t="s">
        <v>133</v>
      </c>
      <c r="H67" s="86"/>
      <c r="I67" s="87"/>
      <c r="J67" s="57"/>
      <c r="K67" s="57"/>
      <c r="L67" s="57"/>
      <c r="M67" s="57"/>
      <c r="N67" s="57"/>
      <c r="O67" s="57"/>
      <c r="P67" s="57"/>
      <c r="Q67" s="57"/>
      <c r="R67" s="57"/>
      <c r="S67" s="57"/>
      <c r="T67" s="57"/>
      <c r="U67" s="57"/>
      <c r="V67" s="57"/>
      <c r="W67" s="57"/>
      <c r="X67" s="57"/>
      <c r="Y67" s="57"/>
      <c r="Z67" s="57"/>
      <c r="AA67" s="57"/>
      <c r="AB67" s="57"/>
      <c r="AC67" s="57"/>
      <c r="AD67" s="57"/>
    </row>
    <row r="68" spans="1:30" ht="112.5" customHeight="1">
      <c r="A68" s="354"/>
      <c r="B68" s="340"/>
      <c r="C68" s="81" t="s">
        <v>134</v>
      </c>
      <c r="D68" s="151" t="s">
        <v>43</v>
      </c>
      <c r="E68" s="151"/>
      <c r="F68" s="120" t="s">
        <v>135</v>
      </c>
      <c r="G68" s="117" t="s">
        <v>136</v>
      </c>
      <c r="H68" s="77" t="s">
        <v>137</v>
      </c>
      <c r="I68" s="78" t="s">
        <v>138</v>
      </c>
      <c r="J68" s="57"/>
      <c r="K68" s="57"/>
      <c r="L68" s="57"/>
      <c r="M68" s="57"/>
      <c r="N68" s="57"/>
      <c r="O68" s="57"/>
      <c r="P68" s="57"/>
      <c r="Q68" s="57"/>
      <c r="R68" s="57"/>
      <c r="S68" s="57"/>
      <c r="T68" s="57"/>
      <c r="U68" s="57"/>
      <c r="V68" s="57"/>
      <c r="W68" s="57"/>
      <c r="X68" s="57"/>
      <c r="Y68" s="57"/>
      <c r="Z68" s="57"/>
      <c r="AA68" s="57"/>
      <c r="AB68" s="57"/>
      <c r="AC68" s="57"/>
      <c r="AD68" s="57"/>
    </row>
    <row r="69" spans="1:30" ht="28.5" customHeight="1">
      <c r="A69" s="354"/>
      <c r="B69" s="340"/>
      <c r="C69" s="81" t="s">
        <v>139</v>
      </c>
      <c r="D69" s="151"/>
      <c r="E69" s="151"/>
      <c r="F69" s="151" t="s">
        <v>140</v>
      </c>
      <c r="G69" s="85"/>
      <c r="H69" s="86"/>
      <c r="I69" s="87"/>
      <c r="J69" s="57"/>
      <c r="K69" s="57"/>
      <c r="L69" s="57"/>
      <c r="M69" s="57"/>
      <c r="N69" s="57"/>
      <c r="O69" s="57"/>
      <c r="P69" s="57"/>
      <c r="Q69" s="57"/>
      <c r="R69" s="57"/>
      <c r="S69" s="57"/>
      <c r="T69" s="57"/>
      <c r="U69" s="57"/>
      <c r="V69" s="57"/>
      <c r="W69" s="57"/>
      <c r="X69" s="57"/>
      <c r="Y69" s="57"/>
      <c r="Z69" s="57"/>
      <c r="AA69" s="57"/>
      <c r="AB69" s="57"/>
      <c r="AC69" s="57"/>
      <c r="AD69" s="57"/>
    </row>
    <row r="70" spans="1:30" ht="20.25" customHeight="1">
      <c r="A70" s="354"/>
      <c r="B70" s="340"/>
      <c r="C70" s="104" t="s">
        <v>40</v>
      </c>
      <c r="D70" s="342"/>
      <c r="E70" s="342"/>
      <c r="F70" s="342"/>
      <c r="G70" s="344"/>
      <c r="H70" s="346"/>
      <c r="I70" s="337"/>
      <c r="J70" s="57"/>
      <c r="K70" s="57"/>
      <c r="L70" s="57"/>
      <c r="M70" s="57"/>
      <c r="N70" s="57"/>
      <c r="O70" s="57"/>
      <c r="P70" s="57"/>
      <c r="Q70" s="57"/>
      <c r="R70" s="57"/>
      <c r="S70" s="57"/>
      <c r="T70" s="57"/>
      <c r="U70" s="57"/>
      <c r="V70" s="57"/>
      <c r="W70" s="57"/>
      <c r="X70" s="57"/>
      <c r="Y70" s="57"/>
      <c r="Z70" s="57"/>
      <c r="AA70" s="57"/>
      <c r="AB70" s="57"/>
      <c r="AC70" s="57"/>
      <c r="AD70" s="57"/>
    </row>
    <row r="71" spans="1:30" ht="15.75" thickBot="1">
      <c r="A71" s="355"/>
      <c r="B71" s="341"/>
      <c r="C71" s="107"/>
      <c r="D71" s="343"/>
      <c r="E71" s="343"/>
      <c r="F71" s="343"/>
      <c r="G71" s="345"/>
      <c r="H71" s="347"/>
      <c r="I71" s="338"/>
      <c r="J71" s="57"/>
      <c r="K71" s="57"/>
      <c r="L71" s="57"/>
      <c r="M71" s="57"/>
      <c r="N71" s="57"/>
      <c r="O71" s="57"/>
      <c r="P71" s="57"/>
      <c r="Q71" s="57"/>
      <c r="R71" s="57"/>
      <c r="S71" s="57"/>
      <c r="T71" s="57"/>
      <c r="U71" s="57"/>
      <c r="V71" s="57"/>
      <c r="W71" s="57"/>
      <c r="X71" s="57"/>
      <c r="Y71" s="57"/>
      <c r="Z71" s="57"/>
      <c r="AA71" s="57"/>
      <c r="AB71" s="57"/>
      <c r="AC71" s="57"/>
      <c r="AD71" s="57"/>
    </row>
    <row r="72" spans="1:30" ht="12.75" customHeigh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row>
    <row r="73" spans="1:30" ht="12.75"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row>
    <row r="74" spans="1:30" ht="12.75" customHeigh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row>
    <row r="75" spans="1:30" ht="12.75" customHeigh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row>
    <row r="76" spans="1:30" ht="12.75" customHeigh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row>
    <row r="77" spans="1:30" ht="12.75"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row>
    <row r="78" spans="1:30" ht="12.75" customHeigh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row>
    <row r="79" spans="1:30" ht="12.75" customHeigh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row>
    <row r="80" spans="1:30" ht="12.7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row>
    <row r="81" spans="1:30" ht="12.7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row>
    <row r="82" spans="1:30" ht="12.7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row>
    <row r="83" spans="1:30" ht="12.75" customHeigh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row>
    <row r="84" spans="1:30" ht="12.7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row>
    <row r="85" spans="1:30" ht="12.7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row>
    <row r="86" spans="1:30" ht="12.7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row>
    <row r="87" spans="1:30" ht="12.75" customHeigh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row>
    <row r="88" spans="1:30" ht="12.7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row>
    <row r="89" spans="1:30" ht="12.7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row>
    <row r="90" spans="1:30" ht="12.75" customHeigh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row>
    <row r="91" spans="1:30" ht="12.75" customHeigh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row>
    <row r="92" spans="1:30" ht="12.7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row>
    <row r="93" spans="1:30" ht="12.7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row>
    <row r="94" spans="1:30" ht="12.75" customHeigh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row>
    <row r="95" spans="1:30" ht="12.75" customHeigh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row>
    <row r="96" spans="1:30" ht="12.75"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row>
    <row r="97" spans="1:30" ht="12.7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row>
    <row r="98" spans="1:30" ht="12.7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row>
    <row r="99" spans="1:30" ht="12.75" customHeigh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row>
    <row r="100" spans="1:30" ht="12.7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row>
    <row r="101" spans="1:30" ht="12.7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row>
    <row r="102" spans="1:30" ht="12.7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row>
    <row r="103" spans="1:30" ht="12.7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row>
    <row r="104" spans="1:30" ht="12.7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row>
    <row r="105" spans="1:30" ht="12.7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row>
    <row r="106" spans="1:30" ht="12.7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row>
    <row r="107" spans="1:30" ht="12.7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row>
    <row r="108" spans="1:30" ht="12.7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row>
    <row r="109" spans="1:30" ht="12.7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row>
    <row r="110" spans="1:30" ht="12.7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row>
    <row r="111" spans="1:30" ht="12.7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row>
    <row r="112" spans="1:30" ht="12.7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row>
    <row r="113" spans="1:30" ht="12.7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row>
    <row r="114" spans="1:30" ht="12.75" customHeight="1">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row>
    <row r="115" spans="1:30" ht="12.75" customHeight="1">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row>
    <row r="116" spans="1:30" ht="12.75" customHeight="1">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row>
    <row r="117" spans="1:30" ht="12.75" customHeight="1">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row>
    <row r="118" spans="1:30" ht="12.75" customHeight="1">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row>
    <row r="119" spans="1:30" ht="12.75" customHeight="1">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row>
    <row r="120" spans="1:30" ht="12.75"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row>
    <row r="121" spans="1:30" ht="12.7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row>
    <row r="122" spans="1:30" ht="12.75" customHeight="1">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row>
    <row r="123" spans="1:30" ht="12.75" customHeight="1">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row>
    <row r="124" spans="1:30" ht="12.75" customHeight="1">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row>
    <row r="125" spans="1:30" ht="12.75" customHeight="1">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row>
    <row r="126" spans="1:30" ht="12.75" customHeight="1">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row>
    <row r="127" spans="1:30" ht="12.75" customHeight="1">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row>
    <row r="128" spans="1:30" ht="12.75" customHeight="1">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row>
    <row r="129" spans="1:30" ht="12.75" customHeight="1">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row>
    <row r="130" spans="1:30" ht="12.75" customHeight="1">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row>
    <row r="131" spans="1:30" ht="12.75" customHeight="1">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row>
    <row r="132" spans="1:30" ht="12.75" customHeight="1">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row>
    <row r="133" spans="1:30" ht="12.75" customHeight="1">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row>
    <row r="134" spans="1:30" ht="12.75" customHeight="1">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row>
    <row r="135" spans="1:30" ht="12.75" customHeight="1">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row>
    <row r="136" spans="1:30" ht="12.75" customHeight="1">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row>
    <row r="137" spans="1:30" ht="12.75" customHeight="1">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row>
    <row r="138" spans="1:30" ht="12.75" customHeight="1">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row>
    <row r="139" spans="1:30" ht="12.75" customHeight="1">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row>
    <row r="140" spans="1:30" ht="12.75" customHeight="1">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row>
    <row r="141" spans="1:30" ht="12.75" customHeight="1">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row>
    <row r="142" spans="1:30" ht="12.75" customHeight="1">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row>
    <row r="143" spans="1:30" ht="12.75" customHeight="1">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row>
    <row r="144" spans="1:30" ht="12.75" customHeight="1">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row>
    <row r="145" spans="1:30" ht="12.75" customHeight="1">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row>
    <row r="146" spans="1:30" ht="12.75" customHeight="1">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row>
    <row r="147" spans="1:30" ht="12.75" customHeight="1">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row>
    <row r="148" spans="1:30" ht="12.75" customHeight="1">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row>
    <row r="149" spans="1:30" ht="12.75" customHeight="1">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row>
    <row r="150" spans="1:30" ht="12.75" customHeight="1">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row>
    <row r="151" spans="1:30" ht="12.75" customHeight="1">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row>
    <row r="152" spans="1:30" ht="12.75" customHeight="1">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row>
    <row r="153" spans="1:30" ht="12.75" customHeight="1">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row>
    <row r="154" spans="1:30" ht="12.75" customHeight="1">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row>
    <row r="155" spans="1:30" ht="12.75" customHeight="1">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row>
    <row r="156" spans="1:30" ht="12.75" customHeight="1">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row>
    <row r="157" spans="1:30" ht="12.75" customHeight="1">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row>
    <row r="158" spans="1:30" ht="12.75" customHeight="1">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row>
    <row r="159" spans="1:30" ht="12.75" customHeight="1">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row>
    <row r="160" spans="1:30" ht="12.7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row>
    <row r="161" spans="1:30" ht="12.75" customHeight="1">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row>
    <row r="162" spans="1:30" ht="12.75" customHeight="1">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row>
    <row r="163" spans="1:30" ht="12.75" customHeight="1">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row>
    <row r="164" spans="1:30" ht="12.75" customHeight="1">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row>
    <row r="165" spans="1:30" ht="12.75" customHeight="1">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row>
    <row r="166" spans="1:30" ht="12.75" customHeight="1">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row>
    <row r="167" spans="1:30" ht="12.75" customHeight="1">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row>
    <row r="168" spans="1:30" ht="12.75" customHeight="1">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row>
    <row r="169" spans="1:30" ht="12.75" customHeight="1">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row>
    <row r="170" spans="1:30" ht="12.75" customHeight="1">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row>
    <row r="171" spans="1:30" ht="12.75" customHeight="1">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row>
    <row r="172" spans="1:30" ht="12.75" customHeight="1">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row>
    <row r="173" spans="1:30" ht="12.75" customHeight="1">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row>
    <row r="174" spans="1:30" ht="12.75" customHeight="1">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row>
    <row r="175" spans="1:30" ht="12.75" customHeight="1">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row>
    <row r="176" spans="1:30" ht="12.75" customHeight="1">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row>
    <row r="177" spans="1:30" ht="12.75" customHeight="1">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row>
    <row r="178" spans="1:30" ht="12.75" customHeight="1">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row>
    <row r="179" spans="1:30" ht="12.75" customHeight="1">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row>
    <row r="180" spans="1:30" ht="12.75" customHeight="1">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row>
    <row r="181" spans="1:30" ht="12.75" customHeight="1">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row>
    <row r="182" spans="1:30" ht="12.75" customHeight="1">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row>
    <row r="183" spans="1:30" ht="12.75" customHeight="1">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row>
    <row r="184" spans="1:30" ht="12.75" customHeight="1">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row>
    <row r="185" spans="1:30" ht="12.75" customHeight="1">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row>
    <row r="186" spans="1:30" ht="12.75" customHeight="1">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row>
    <row r="187" spans="1:30" ht="12.75" customHeight="1">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row>
    <row r="188" spans="1:30" ht="12.75" customHeight="1">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row>
    <row r="189" spans="1:30" ht="12.75"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row>
    <row r="190" spans="1:30" ht="12.75" customHeight="1">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row>
    <row r="191" spans="1:30" ht="12.75" customHeight="1">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row>
    <row r="192" spans="1:30" ht="12.75" customHeight="1">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row>
    <row r="193" spans="1:30" ht="12.75" customHeight="1">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row>
    <row r="194" spans="1:30" ht="12.75" customHeight="1">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row>
    <row r="195" spans="1:30" ht="12.75" customHeight="1">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row>
    <row r="196" spans="1:30" ht="12.75" customHeight="1">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row>
    <row r="197" spans="1:30" ht="12.75" customHeight="1">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row>
    <row r="198" spans="1:30" ht="12.75" customHeight="1">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row>
    <row r="199" spans="1:30" ht="12.75" customHeight="1">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row>
    <row r="200" spans="1:30" ht="12.75" customHeight="1">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row>
    <row r="201" spans="1:30" ht="12.75" customHeight="1">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row>
    <row r="202" spans="1:30" ht="12.75" customHeight="1">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row>
    <row r="203" spans="1:30" ht="12.75" customHeight="1">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row>
    <row r="204" spans="1:30" ht="12.75" customHeight="1">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row>
    <row r="205" spans="1:30" ht="12.75" customHeight="1">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row>
    <row r="206" spans="1:30" ht="12.75" customHeight="1">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row>
    <row r="207" spans="1:30" ht="12.75" customHeight="1">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row>
    <row r="208" spans="1:30" ht="12.75" customHeight="1">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row>
    <row r="209" spans="1:30" ht="12.75" customHeight="1">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row>
    <row r="210" spans="1:30" ht="12.75" customHeight="1">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row>
    <row r="211" spans="1:30" ht="12.75" customHeight="1">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row>
    <row r="212" spans="1:30" ht="12.75" customHeight="1">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row>
    <row r="213" spans="1:30" ht="12.75" customHeight="1">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row>
    <row r="214" spans="1:30" ht="12.75" customHeight="1">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row>
    <row r="215" spans="1:30" ht="12.75" customHeight="1">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row>
    <row r="216" spans="1:30" ht="12.75" customHeight="1">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row>
    <row r="217" spans="1:30" ht="12.75" customHeight="1">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row>
    <row r="218" spans="1:30" ht="12.75" customHeight="1">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row>
    <row r="219" spans="1:30" ht="12.75" customHeight="1">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row>
    <row r="220" spans="1:30" ht="12.75" customHeight="1">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row>
    <row r="221" spans="1:30" ht="12.75" customHeight="1">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row>
    <row r="222" spans="1:30" ht="12.75"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row>
    <row r="223" spans="1:30" ht="12.75" customHeight="1">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row>
    <row r="224" spans="1:30" ht="12.75" customHeight="1">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row>
    <row r="225" spans="1:30" ht="12.75" customHeight="1">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row>
    <row r="226" spans="1:30" ht="12.75" customHeight="1">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row>
    <row r="227" spans="1:30" ht="12.75" customHeight="1">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row>
    <row r="228" spans="1:30" ht="12.7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row>
    <row r="229" spans="1:30" ht="12.7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row>
    <row r="230" spans="1:30" ht="12.7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row>
    <row r="231" spans="1:30" ht="12.7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row>
    <row r="232" spans="1:30" ht="12.7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row>
    <row r="233" spans="1:30" ht="12.7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row>
    <row r="234" spans="1:30" ht="12.7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row>
    <row r="235" spans="1:30" ht="12.7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row>
    <row r="236" spans="1:30" ht="12.7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row>
    <row r="237" spans="1:30" ht="12.7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row>
    <row r="238" spans="1:30" ht="12.7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row>
    <row r="239" spans="1:30" ht="12.7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row>
    <row r="240" spans="1:30" ht="12.7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row>
    <row r="241" spans="1:30" ht="12.7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row>
    <row r="242" spans="1:30" ht="12.7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row>
    <row r="243" spans="1:30" ht="12.7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row>
    <row r="244" spans="1:30" ht="12.7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row>
    <row r="245" spans="1:30" ht="12.7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row>
    <row r="246" spans="1:30" ht="12.7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row>
    <row r="247" spans="1:30" ht="12.7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row>
    <row r="248" spans="1:30" ht="12.7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row>
    <row r="249" spans="1:30" ht="12.7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row>
    <row r="250" spans="1:30" ht="12.7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row>
    <row r="251" spans="1:30" ht="12.7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row>
    <row r="252" spans="1:30" ht="12.7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row>
    <row r="253" spans="1:30" ht="12.7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row>
    <row r="254" spans="1:30" ht="12.7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row>
    <row r="255" spans="1:30" ht="12.7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row>
    <row r="256" spans="1:30" ht="12.7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row>
    <row r="257" spans="1:30" ht="12.7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row>
    <row r="258" spans="1:30" ht="12.7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row>
    <row r="259" spans="1:30" ht="12.7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row>
    <row r="260" spans="1:30" ht="12.7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row>
    <row r="261" spans="1:30" ht="12.7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row>
    <row r="262" spans="1:30" ht="12.7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row>
    <row r="263" spans="1:30" ht="12.7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row>
    <row r="264" spans="1:30" ht="12.7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row>
    <row r="265" spans="1:30" ht="12.7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row>
    <row r="266" spans="1:30" ht="12.7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row>
    <row r="267" spans="1:30" ht="12.7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row>
    <row r="268" spans="1:30" ht="12.7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row>
    <row r="269" spans="1:30" ht="12.7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row>
    <row r="270" spans="1:30" ht="12.7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row>
    <row r="271" spans="1:30" ht="12.7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row>
    <row r="272" spans="1:30" ht="12.7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row>
    <row r="273" spans="1:30" ht="12.7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row>
    <row r="274" spans="1:30" ht="12.7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row>
    <row r="275" spans="1:30" ht="12.7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row>
    <row r="276" spans="1:30" ht="12.7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row>
    <row r="277" spans="1:30" ht="12.7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row>
    <row r="278" spans="1:30" ht="12.7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row>
    <row r="279" spans="1:30" ht="12.7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row>
    <row r="280" spans="1:30" ht="12.7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row>
    <row r="281" spans="1:30" ht="12.7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row>
    <row r="282" spans="1:30" ht="12.7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row>
    <row r="283" spans="1:30" ht="12.7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row>
    <row r="284" spans="1:30" ht="12.7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row>
    <row r="285" spans="1:30" ht="12.7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row>
    <row r="286" spans="1:30" ht="12.7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row>
    <row r="287" spans="1:30" ht="12.7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row>
    <row r="288" spans="1:30" ht="12.7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row>
    <row r="289" spans="1:30" ht="12.7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row>
    <row r="290" spans="1:30" ht="12.7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row>
    <row r="291" spans="1:30" ht="12.7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row>
    <row r="292" spans="1:30" ht="12.7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row>
    <row r="293" spans="1:30" ht="12.7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row>
    <row r="294" spans="1:30" ht="12.7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row>
    <row r="295" spans="1:30" ht="12.7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row>
    <row r="296" spans="1:30" ht="12.7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row>
    <row r="297" spans="1:30" ht="12.7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row>
    <row r="298" spans="1:30" ht="12.7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row>
    <row r="299" spans="1:30" ht="12.7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row>
    <row r="300" spans="1:30" ht="12.7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row>
    <row r="301" spans="1:30" ht="12.7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row>
    <row r="302" spans="1:30" ht="12.7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row>
    <row r="303" spans="1:30" ht="12.7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row>
    <row r="304" spans="1:30" ht="12.7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row>
    <row r="305" spans="1:30" ht="12.7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row>
    <row r="306" spans="1:30" ht="12.7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row>
    <row r="307" spans="1:30" ht="12.7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row>
    <row r="308" spans="1:30" ht="12.7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row>
    <row r="309" spans="1:30" ht="12.7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row>
    <row r="310" spans="1:30" ht="12.7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row>
    <row r="311" spans="1:30" ht="12.7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row>
    <row r="312" spans="1:30" ht="12.7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row>
    <row r="313" spans="1:30" ht="12.7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row>
    <row r="314" spans="1:30" ht="12.7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row>
    <row r="315" spans="1:30" ht="12.7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row>
    <row r="316" spans="1:30" ht="12.7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row>
    <row r="317" spans="1:30" ht="12.7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row>
    <row r="318" spans="1:30" ht="12.7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row>
    <row r="319" spans="1:30" ht="12.7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row>
    <row r="320" spans="1:30" ht="12.7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row>
    <row r="321" spans="1:30" ht="12.7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row>
    <row r="322" spans="1:30" ht="12.7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row>
    <row r="323" spans="1:30" ht="12.7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row>
    <row r="324" spans="1:30" ht="12.7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row>
    <row r="325" spans="1:30" ht="12.7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row>
    <row r="326" spans="1:30" ht="12.7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row>
    <row r="327" spans="1:30" ht="12.7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row>
    <row r="328" spans="1:30" ht="12.7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row>
    <row r="329" spans="1:30" ht="12.7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row>
    <row r="330" spans="1:30" ht="12.7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row>
    <row r="331" spans="1:30" ht="12.7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row>
    <row r="332" spans="1:30" ht="12.7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row>
    <row r="333" spans="1:30" ht="12.7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row>
    <row r="334" spans="1:30" ht="12.7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row>
    <row r="335" spans="1:30" ht="12.7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row>
    <row r="336" spans="1:30" ht="12.7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row>
    <row r="337" spans="1:30" ht="12.7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row>
    <row r="338" spans="1:30" ht="12.7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row>
    <row r="339" spans="1:30" ht="12.7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row>
    <row r="340" spans="1:30" ht="12.7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row>
    <row r="341" spans="1:30" ht="12.7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row>
    <row r="342" spans="1:30" ht="12.7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row>
    <row r="343" spans="1:30" ht="12.7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row>
    <row r="344" spans="1:30" ht="12.7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row>
    <row r="345" spans="1:30" ht="12.7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row>
    <row r="346" spans="1:30" ht="12.7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row>
    <row r="347" spans="1:30" ht="12.7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row>
    <row r="348" spans="1:30" ht="12.7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row>
    <row r="349" spans="1:30" ht="12.7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row>
    <row r="350" spans="1:30" ht="12.7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row>
    <row r="351" spans="1:30" ht="12.7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row>
    <row r="352" spans="1:30" ht="12.7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row>
    <row r="353" spans="1:30" ht="12.7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row>
    <row r="354" spans="1:30" ht="12.7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row>
    <row r="355" spans="1:30" ht="12.7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row>
    <row r="356" spans="1:30" ht="12.7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row>
    <row r="357" spans="1:30" ht="12.7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row>
    <row r="358" spans="1:30" ht="12.7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row>
    <row r="359" spans="1:30" ht="12.7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row>
    <row r="360" spans="1:30" ht="12.7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row>
    <row r="361" spans="1:30" ht="12.7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row>
    <row r="362" spans="1:30" ht="12.7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row>
    <row r="363" spans="1:30" ht="12.7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row>
    <row r="364" spans="1:30" ht="12.7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row>
    <row r="365" spans="1:30" ht="12.7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row>
    <row r="366" spans="1:30" ht="12.7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row>
    <row r="367" spans="1:30" ht="12.7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row>
    <row r="368" spans="1:30" ht="12.7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row>
    <row r="369" spans="1:30" ht="12.7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row>
    <row r="370" spans="1:30" ht="12.7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row>
    <row r="371" spans="1:30" ht="12.7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row>
    <row r="372" spans="1:30" ht="12.7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row>
    <row r="373" spans="1:30" ht="12.7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row>
    <row r="374" spans="1:30" ht="12.7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row>
    <row r="375" spans="1:30" ht="12.7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row>
    <row r="376" spans="1:30" ht="12.7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row>
    <row r="377" spans="1:30" ht="12.7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row>
    <row r="378" spans="1:30" ht="12.7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row>
    <row r="379" spans="1:30" ht="12.7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row>
    <row r="380" spans="1:30" ht="12.7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row>
    <row r="381" spans="1:30" ht="12.7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row>
    <row r="382" spans="1:30" ht="12.7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row>
    <row r="383" spans="1:30" ht="12.7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row>
    <row r="384" spans="1:30" ht="12.7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row>
    <row r="385" spans="1:30" ht="12.7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row>
    <row r="386" spans="1:30" ht="12.7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row>
    <row r="387" spans="1:30" ht="12.7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row>
    <row r="388" spans="1:30" ht="12.7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row>
    <row r="389" spans="1:30" ht="12.7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row>
    <row r="390" spans="1:30" ht="12.7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row>
    <row r="391" spans="1:30" ht="12.7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row>
    <row r="392" spans="1:30" ht="12.7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row>
    <row r="393" spans="1:30" ht="12.7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row>
    <row r="394" spans="1:30" ht="12.7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row>
    <row r="395" spans="1:30" ht="12.7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row>
    <row r="396" spans="1:30" ht="12.7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row>
    <row r="397" spans="1:30" ht="12.7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row>
    <row r="398" spans="1:30" ht="12.7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row>
    <row r="399" spans="1:30" ht="12.7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row>
    <row r="400" spans="1:30" ht="12.7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row>
    <row r="401" spans="1:30" ht="12.7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row>
    <row r="402" spans="1:30" ht="12.7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row>
    <row r="403" spans="1:30" ht="12.7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row>
    <row r="404" spans="1:30" ht="12.7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row>
    <row r="405" spans="1:30" ht="12.7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row>
    <row r="406" spans="1:30" ht="12.7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row>
    <row r="407" spans="1:30" ht="12.7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row>
    <row r="408" spans="1:30" ht="12.7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row>
    <row r="409" spans="1:30" ht="12.7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row>
    <row r="410" spans="1:30" ht="12.7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row>
    <row r="411" spans="1:30" ht="12.7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row>
    <row r="412" spans="1:30" ht="12.7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row>
    <row r="413" spans="1:30" ht="12.7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row>
    <row r="414" spans="1:30" ht="12.7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row>
    <row r="415" spans="1:30" ht="12.7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row>
    <row r="416" spans="1:30" ht="12.7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row>
    <row r="417" spans="1:30" ht="12.7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row>
    <row r="418" spans="1:30" ht="12.7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row>
    <row r="419" spans="1:30" ht="12.7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row>
    <row r="420" spans="1:30" ht="12.7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row>
    <row r="421" spans="1:30" ht="12.7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row>
    <row r="422" spans="1:30" ht="12.7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row>
    <row r="423" spans="1:30" ht="12.7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row>
    <row r="424" spans="1:30" ht="12.7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row>
    <row r="425" spans="1:30" ht="12.7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row>
    <row r="426" spans="1:30" ht="12.7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row>
    <row r="427" spans="1:30" ht="12.7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row>
    <row r="428" spans="1:30" ht="12.7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row>
    <row r="429" spans="1:30" ht="12.7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row>
    <row r="430" spans="1:30" ht="12.7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row>
    <row r="431" spans="1:30" ht="12.7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row>
    <row r="432" spans="1:30" ht="12.7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row>
    <row r="433" spans="1:30" ht="12.7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row>
    <row r="434" spans="1:30" ht="12.7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row>
    <row r="435" spans="1:30" ht="12.7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row>
    <row r="436" spans="1:30" ht="12.7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row>
    <row r="437" spans="1:30" ht="12.7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row>
    <row r="438" spans="1:30" ht="12.7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row>
    <row r="439" spans="1:30" ht="12.7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row>
    <row r="440" spans="1:30" ht="12.7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row>
    <row r="441" spans="1:30" ht="12.7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row>
    <row r="442" spans="1:30" ht="12.7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row>
    <row r="443" spans="1:30" ht="12.7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row>
    <row r="444" spans="1:30" ht="12.7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row>
    <row r="445" spans="1:30" ht="12.7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row>
    <row r="446" spans="1:30" ht="12.7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row>
    <row r="447" spans="1:30" ht="12.7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row>
    <row r="448" spans="1:30" ht="12.7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row>
    <row r="449" spans="1:30" ht="12.7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row>
    <row r="450" spans="1:30" ht="12.7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row>
    <row r="451" spans="1:30" ht="12.7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row>
    <row r="452" spans="1:30" ht="12.7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row>
    <row r="453" spans="1:30" ht="12.7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row>
    <row r="454" spans="1:30" ht="12.7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row>
    <row r="455" spans="1:30" ht="12.7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row>
    <row r="456" spans="1:30" ht="12.7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row>
    <row r="457" spans="1:30" ht="12.7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row>
    <row r="458" spans="1:30" ht="12.7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row>
    <row r="459" spans="1:30" ht="12.7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row>
    <row r="460" spans="1:30" ht="12.7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row>
    <row r="461" spans="1:30" ht="12.7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row>
    <row r="462" spans="1:30" ht="12.7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row>
    <row r="463" spans="1:30" ht="12.7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row>
    <row r="464" spans="1:30" ht="12.7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row>
    <row r="465" spans="1:30" ht="12.7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row>
    <row r="466" spans="1:30" ht="12.7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row>
    <row r="467" spans="1:30" ht="12.7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row>
    <row r="468" spans="1:30" ht="12.7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row>
    <row r="469" spans="1:30" ht="12.7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row>
    <row r="470" spans="1:30" ht="12.7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row>
    <row r="471" spans="1:30" ht="12.7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row>
    <row r="472" spans="1:30" ht="12.7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row>
    <row r="473" spans="1:30" ht="12.7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row>
    <row r="474" spans="1:30" ht="12.7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row>
    <row r="475" spans="1:30" ht="12.7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row>
    <row r="476" spans="1:30" ht="12.7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row>
    <row r="477" spans="1:30" ht="12.7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row>
    <row r="478" spans="1:30" ht="12.7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row>
    <row r="479" spans="1:30" ht="12.7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row>
    <row r="480" spans="1:30" ht="12.7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row>
    <row r="481" spans="1:30" ht="12.7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row>
    <row r="482" spans="1:30" ht="12.7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row>
    <row r="483" spans="1:30" ht="12.7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row>
    <row r="484" spans="1:30" ht="12.7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row>
    <row r="485" spans="1:30" ht="12.7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row>
    <row r="486" spans="1:30" ht="12.7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row>
    <row r="487" spans="1:30" ht="12.7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row>
    <row r="488" spans="1:30" ht="12.7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row>
    <row r="489" spans="1:30" ht="12.7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row>
    <row r="490" spans="1:30" ht="12.7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row>
    <row r="491" spans="1:30" ht="12.7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row>
    <row r="492" spans="1:30" ht="12.7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row>
    <row r="493" spans="1:30" ht="12.7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row>
    <row r="494" spans="1:30" ht="12.7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row>
    <row r="495" spans="1:30" ht="12.7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row>
    <row r="496" spans="1:30" ht="12.7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row>
    <row r="497" spans="1:30" ht="12.7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row>
    <row r="498" spans="1:30" ht="12.7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row>
    <row r="499" spans="1:30" ht="12.7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row>
    <row r="500" spans="1:30" ht="12.7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row>
    <row r="501" spans="1:30" ht="12.7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row>
    <row r="502" spans="1:30" ht="12.7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row>
    <row r="503" spans="1:30" ht="12.7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row>
    <row r="504" spans="1:30" ht="12.7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row>
    <row r="505" spans="1:30" ht="12.7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row>
    <row r="506" spans="1:30" ht="12.7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row>
    <row r="507" spans="1:30" ht="12.7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row>
    <row r="508" spans="1:30" ht="12.7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row>
    <row r="509" spans="1:30" ht="12.7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row>
    <row r="510" spans="1:30" ht="12.7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row>
    <row r="511" spans="1:30" ht="12.7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row>
    <row r="512" spans="1:30" ht="12.7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row>
    <row r="513" spans="1:30" ht="12.7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row>
    <row r="514" spans="1:30" ht="12.7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row>
    <row r="515" spans="1:30" ht="12.7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row>
    <row r="516" spans="1:30" ht="12.7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row>
    <row r="517" spans="1:30" ht="12.7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row>
    <row r="518" spans="1:30" ht="12.7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row>
    <row r="519" spans="1:30" ht="12.7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row>
    <row r="520" spans="1:30" ht="12.7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row>
    <row r="521" spans="1:30" ht="12.7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row>
    <row r="522" spans="1:30" ht="12.7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row>
    <row r="523" spans="1:30" ht="12.7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row>
    <row r="524" spans="1:30" ht="12.7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row>
    <row r="525" spans="1:30" ht="12.7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row>
    <row r="526" spans="1:30" ht="12.7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row>
    <row r="527" spans="1:30" ht="12.7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row>
    <row r="528" spans="1:30" ht="12.7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row>
    <row r="529" spans="1:30" ht="12.7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row>
    <row r="530" spans="1:30" ht="12.7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row>
    <row r="531" spans="1:30" ht="12.7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row>
    <row r="532" spans="1:30" ht="12.7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row>
    <row r="533" spans="1:30" ht="12.7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row>
    <row r="534" spans="1:30" ht="12.7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row>
    <row r="535" spans="1:30" ht="12.7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row>
    <row r="536" spans="1:30" ht="12.7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row>
    <row r="537" spans="1:30" ht="12.7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row>
    <row r="538" spans="1:30" ht="12.7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row>
    <row r="539" spans="1:30" ht="12.7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row>
    <row r="540" spans="1:30" ht="12.7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row>
    <row r="541" spans="1:30" ht="12.7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row>
    <row r="542" spans="1:30" ht="12.7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row>
    <row r="543" spans="1:30" ht="12.7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row>
    <row r="544" spans="1:30" ht="12.7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row>
    <row r="545" spans="1:30" ht="12.7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row>
    <row r="546" spans="1:30" ht="12.7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row>
    <row r="547" spans="1:30" ht="12.7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row>
    <row r="548" spans="1:30" ht="12.7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row>
    <row r="549" spans="1:30" ht="12.7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row>
    <row r="550" spans="1:30" ht="12.7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c r="AD550" s="57"/>
    </row>
    <row r="551" spans="1:30" ht="12.7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row>
    <row r="552" spans="1:30" ht="12.7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row>
    <row r="553" spans="1:30" ht="12.7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c r="AD553" s="57"/>
    </row>
    <row r="554" spans="1:30" ht="12.7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row>
    <row r="555" spans="1:30" ht="12.7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row>
    <row r="556" spans="1:30" ht="12.7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row>
    <row r="557" spans="1:30" ht="12.7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c r="AD557" s="57"/>
    </row>
    <row r="558" spans="1:30" ht="12.7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c r="AD558" s="57"/>
    </row>
    <row r="559" spans="1:30" ht="12.7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c r="AD559" s="57"/>
    </row>
    <row r="560" spans="1:30" ht="12.7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c r="AD560" s="57"/>
    </row>
    <row r="561" spans="1:30" ht="12.7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c r="AD561" s="57"/>
    </row>
    <row r="562" spans="1:30" ht="12.7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row>
    <row r="563" spans="1:30" ht="12.7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c r="AD563" s="57"/>
    </row>
    <row r="564" spans="1:30" ht="12.7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c r="AC564" s="57"/>
      <c r="AD564" s="57"/>
    </row>
    <row r="565" spans="1:30" ht="12.7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c r="AD565" s="57"/>
    </row>
    <row r="566" spans="1:30" ht="12.7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row>
    <row r="567" spans="1:30" ht="12.7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c r="AD567" s="57"/>
    </row>
    <row r="568" spans="1:30" ht="12.7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c r="AD568" s="57"/>
    </row>
    <row r="569" spans="1:30" ht="12.7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c r="AD569" s="57"/>
    </row>
    <row r="570" spans="1:30" ht="12.7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c r="AC570" s="57"/>
      <c r="AD570" s="57"/>
    </row>
    <row r="571" spans="1:30" ht="12.7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c r="AD571" s="57"/>
    </row>
    <row r="572" spans="1:30" ht="12.7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c r="AD572" s="57"/>
    </row>
    <row r="573" spans="1:30" ht="12.7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c r="AD573" s="57"/>
    </row>
    <row r="574" spans="1:30" ht="12.7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c r="AD574" s="57"/>
    </row>
    <row r="575" spans="1:30" ht="12.7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c r="AD575" s="57"/>
    </row>
    <row r="576" spans="1:30" ht="12.7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row>
    <row r="577" spans="1:30" ht="12.7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c r="AD577" s="57"/>
    </row>
    <row r="578" spans="1:30" ht="12.7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c r="AD578" s="57"/>
    </row>
    <row r="579" spans="1:30" ht="12.7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row>
    <row r="580" spans="1:30" ht="12.7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c r="AD580" s="57"/>
    </row>
    <row r="581" spans="1:30" ht="12.7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c r="AD581" s="57"/>
    </row>
    <row r="582" spans="1:30" ht="12.7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c r="AC582" s="57"/>
      <c r="AD582" s="57"/>
    </row>
    <row r="583" spans="1:30" ht="12.7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c r="AC583" s="57"/>
      <c r="AD583" s="57"/>
    </row>
    <row r="584" spans="1:30" ht="12.7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c r="AC584" s="57"/>
      <c r="AD584" s="57"/>
    </row>
    <row r="585" spans="1:30" ht="12.7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c r="AC585" s="57"/>
      <c r="AD585" s="57"/>
    </row>
    <row r="586" spans="1:30" ht="12.7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row>
    <row r="587" spans="1:30" ht="12.7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c r="AC587" s="57"/>
      <c r="AD587" s="57"/>
    </row>
    <row r="588" spans="1:30" ht="12.7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c r="AC588" s="57"/>
      <c r="AD588" s="57"/>
    </row>
    <row r="589" spans="1:30" ht="12.7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c r="AC589" s="57"/>
      <c r="AD589" s="57"/>
    </row>
    <row r="590" spans="1:30" ht="12.7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c r="AC590" s="57"/>
      <c r="AD590" s="57"/>
    </row>
    <row r="591" spans="1:30" ht="12.7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c r="AC591" s="57"/>
      <c r="AD591" s="57"/>
    </row>
    <row r="592" spans="1:30" ht="12.7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c r="AC592" s="57"/>
      <c r="AD592" s="57"/>
    </row>
    <row r="593" spans="1:30" ht="12.7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c r="AC593" s="57"/>
      <c r="AD593" s="57"/>
    </row>
    <row r="594" spans="1:30" ht="12.7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c r="AD594" s="57"/>
    </row>
    <row r="595" spans="1:30" ht="12.7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c r="AC595" s="57"/>
      <c r="AD595" s="57"/>
    </row>
    <row r="596" spans="1:30" ht="12.7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row>
    <row r="597" spans="1:30" ht="12.7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c r="AD597" s="57"/>
    </row>
    <row r="598" spans="1:30" ht="12.7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c r="AD598" s="57"/>
    </row>
    <row r="599" spans="1:30" ht="12.7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c r="AD599" s="57"/>
    </row>
    <row r="600" spans="1:30" ht="12.7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c r="AD600" s="57"/>
    </row>
    <row r="601" spans="1:30" ht="12.7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c r="AD601" s="57"/>
    </row>
    <row r="602" spans="1:30" ht="12.7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c r="AD602" s="57"/>
    </row>
    <row r="603" spans="1:30" ht="12.7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c r="AD603" s="57"/>
    </row>
    <row r="604" spans="1:30" ht="12.7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c r="AD604" s="57"/>
    </row>
    <row r="605" spans="1:30" ht="12.7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row>
    <row r="606" spans="1:30" ht="12.7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row>
    <row r="607" spans="1:30" ht="12.7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c r="AD607" s="57"/>
    </row>
    <row r="608" spans="1:30" ht="12.7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c r="AD608" s="57"/>
    </row>
    <row r="609" spans="1:30" ht="12.7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c r="AD609" s="57"/>
    </row>
    <row r="610" spans="1:30" ht="12.7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row>
    <row r="611" spans="1:30" ht="12.7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row>
    <row r="612" spans="1:30" ht="12.7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row>
    <row r="613" spans="1:30" ht="12.7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row>
    <row r="614" spans="1:30" ht="12.7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c r="AD614" s="57"/>
    </row>
    <row r="615" spans="1:30" ht="12.7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c r="AD615" s="57"/>
    </row>
    <row r="616" spans="1:30" ht="12.7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row>
    <row r="617" spans="1:30" ht="12.7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c r="AD617" s="57"/>
    </row>
    <row r="618" spans="1:30" ht="12.7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c r="AC618" s="57"/>
      <c r="AD618" s="57"/>
    </row>
    <row r="619" spans="1:30" ht="12.7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c r="AD619" s="57"/>
    </row>
    <row r="620" spans="1:30" ht="12.7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c r="AD620" s="57"/>
    </row>
    <row r="621" spans="1:30" ht="12.7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c r="AD621" s="57"/>
    </row>
    <row r="622" spans="1:30" ht="12.7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c r="AD622" s="57"/>
    </row>
    <row r="623" spans="1:30" ht="12.7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c r="AD623" s="57"/>
    </row>
    <row r="624" spans="1:30" ht="12.7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c r="AD624" s="57"/>
    </row>
    <row r="625" spans="1:30" ht="12.7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c r="AD625" s="57"/>
    </row>
    <row r="626" spans="1:30" ht="12.7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row>
    <row r="627" spans="1:30" ht="12.7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c r="AC627" s="57"/>
      <c r="AD627" s="57"/>
    </row>
    <row r="628" spans="1:30" ht="12.7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c r="AC628" s="57"/>
      <c r="AD628" s="57"/>
    </row>
    <row r="629" spans="1:30" ht="12.7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c r="AC629" s="57"/>
      <c r="AD629" s="57"/>
    </row>
    <row r="630" spans="1:30" ht="12.7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c r="AC630" s="57"/>
      <c r="AD630" s="57"/>
    </row>
    <row r="631" spans="1:30" ht="12.7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c r="AC631" s="57"/>
      <c r="AD631" s="57"/>
    </row>
    <row r="632" spans="1:30" ht="12.7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c r="AC632" s="57"/>
      <c r="AD632" s="57"/>
    </row>
    <row r="633" spans="1:30" ht="12.7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c r="AD633" s="57"/>
    </row>
    <row r="634" spans="1:30" ht="12.7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c r="AC634" s="57"/>
      <c r="AD634" s="57"/>
    </row>
    <row r="635" spans="1:30" ht="12.7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c r="AC635" s="57"/>
      <c r="AD635" s="57"/>
    </row>
    <row r="636" spans="1:30" ht="12.7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row>
    <row r="637" spans="1:30" ht="12.7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c r="AD637" s="57"/>
    </row>
    <row r="638" spans="1:30" ht="12.7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c r="AC638" s="57"/>
      <c r="AD638" s="57"/>
    </row>
    <row r="639" spans="1:30" ht="12.7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c r="AD639" s="57"/>
    </row>
    <row r="640" spans="1:30" ht="12.7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c r="AC640" s="57"/>
      <c r="AD640" s="57"/>
    </row>
    <row r="641" spans="1:30" ht="12.7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c r="AC641" s="57"/>
      <c r="AD641" s="57"/>
    </row>
    <row r="642" spans="1:30" ht="12.7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c r="AC642" s="57"/>
      <c r="AD642" s="57"/>
    </row>
    <row r="643" spans="1:30" ht="12.7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c r="AC643" s="57"/>
      <c r="AD643" s="57"/>
    </row>
    <row r="644" spans="1:30" ht="12.7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c r="AD644" s="57"/>
    </row>
    <row r="645" spans="1:30" ht="12.7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c r="AC645" s="57"/>
      <c r="AD645" s="57"/>
    </row>
    <row r="646" spans="1:30" ht="12.7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row>
    <row r="647" spans="1:30" ht="12.7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c r="AC647" s="57"/>
      <c r="AD647" s="57"/>
    </row>
    <row r="648" spans="1:30" ht="12.7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c r="AC648" s="57"/>
      <c r="AD648" s="57"/>
    </row>
    <row r="649" spans="1:30" ht="12.7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c r="AC649" s="57"/>
      <c r="AD649" s="57"/>
    </row>
    <row r="650" spans="1:30" ht="12.7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c r="AC650" s="57"/>
      <c r="AD650" s="57"/>
    </row>
    <row r="651" spans="1:30" ht="12.7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c r="AC651" s="57"/>
      <c r="AD651" s="57"/>
    </row>
    <row r="652" spans="1:30" ht="12.7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c r="AD652" s="57"/>
    </row>
    <row r="653" spans="1:30" ht="12.7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c r="AC653" s="57"/>
      <c r="AD653" s="57"/>
    </row>
    <row r="654" spans="1:30" ht="12.7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row>
    <row r="655" spans="1:30" ht="12.7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c r="AC655" s="57"/>
      <c r="AD655" s="57"/>
    </row>
    <row r="656" spans="1:30" ht="12.7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row>
    <row r="657" spans="1:30" ht="12.7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c r="AC657" s="57"/>
      <c r="AD657" s="57"/>
    </row>
    <row r="658" spans="1:30" ht="12.7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c r="AC658" s="57"/>
      <c r="AD658" s="57"/>
    </row>
    <row r="659" spans="1:30" ht="12.7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c r="AD659" s="57"/>
    </row>
    <row r="660" spans="1:30" ht="12.7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c r="AC660" s="57"/>
      <c r="AD660" s="57"/>
    </row>
    <row r="661" spans="1:30" ht="12.7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c r="AC661" s="57"/>
      <c r="AD661" s="57"/>
    </row>
    <row r="662" spans="1:30" ht="12.7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c r="AC662" s="57"/>
      <c r="AD662" s="57"/>
    </row>
    <row r="663" spans="1:30" ht="12.7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c r="AD663" s="57"/>
    </row>
    <row r="664" spans="1:30" ht="12.7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c r="AC664" s="57"/>
      <c r="AD664" s="57"/>
    </row>
    <row r="665" spans="1:30" ht="12.7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c r="AC665" s="57"/>
      <c r="AD665" s="57"/>
    </row>
    <row r="666" spans="1:30" ht="12.7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row>
    <row r="667" spans="1:30" ht="12.7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c r="AD667" s="57"/>
    </row>
    <row r="668" spans="1:30" ht="12.7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c r="AC668" s="57"/>
      <c r="AD668" s="57"/>
    </row>
    <row r="669" spans="1:30" ht="12.7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c r="AD669" s="57"/>
    </row>
    <row r="670" spans="1:30" ht="12.7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c r="AD670" s="57"/>
    </row>
    <row r="671" spans="1:30" ht="12.7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c r="AD671" s="57"/>
    </row>
    <row r="672" spans="1:30" ht="12.7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row>
    <row r="673" spans="1:30" ht="12.7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c r="AD673" s="57"/>
    </row>
    <row r="674" spans="1:30" ht="12.7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c r="AC674" s="57"/>
      <c r="AD674" s="57"/>
    </row>
    <row r="675" spans="1:30" ht="12.7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c r="AD675" s="57"/>
    </row>
    <row r="676" spans="1:30" ht="12.7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row>
    <row r="677" spans="1:30" ht="12.7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row>
    <row r="678" spans="1:30" ht="12.7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c r="AC678" s="57"/>
      <c r="AD678" s="57"/>
    </row>
    <row r="679" spans="1:30" ht="12.7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row>
    <row r="680" spans="1:30" ht="12.7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row>
    <row r="681" spans="1:30" ht="12.7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row>
    <row r="682" spans="1:30" ht="12.7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row>
    <row r="683" spans="1:30" ht="12.7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row>
    <row r="684" spans="1:30" ht="12.7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row>
    <row r="685" spans="1:30" ht="12.7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row>
    <row r="686" spans="1:30" ht="12.7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row>
    <row r="687" spans="1:30" ht="12.7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row>
    <row r="688" spans="1:30" ht="12.7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c r="AD688" s="57"/>
    </row>
    <row r="689" spans="1:30" ht="12.7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c r="AD689" s="57"/>
    </row>
    <row r="690" spans="1:30" ht="12.7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row>
    <row r="691" spans="1:30" ht="12.7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c r="AD691" s="57"/>
    </row>
    <row r="692" spans="1:30" ht="12.7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c r="AD692" s="57"/>
    </row>
    <row r="693" spans="1:30" ht="12.7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row>
    <row r="694" spans="1:30" ht="12.7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row>
    <row r="695" spans="1:30" ht="12.7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c r="AC695" s="57"/>
      <c r="AD695" s="57"/>
    </row>
    <row r="696" spans="1:30" ht="12.7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row>
    <row r="697" spans="1:30" ht="12.7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c r="AC697" s="57"/>
      <c r="AD697" s="57"/>
    </row>
    <row r="698" spans="1:30" ht="12.7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c r="AC698" s="57"/>
      <c r="AD698" s="57"/>
    </row>
    <row r="699" spans="1:30" ht="12.7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c r="AC699" s="57"/>
      <c r="AD699" s="57"/>
    </row>
    <row r="700" spans="1:30" ht="12.7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row>
    <row r="701" spans="1:30" ht="12.7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row>
    <row r="702" spans="1:30" ht="12.7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c r="AD702" s="57"/>
    </row>
    <row r="703" spans="1:30" ht="12.7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c r="AD703" s="57"/>
    </row>
    <row r="704" spans="1:30" ht="12.7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c r="AC704" s="57"/>
      <c r="AD704" s="57"/>
    </row>
    <row r="705" spans="1:30" ht="12.7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c r="AD705" s="57"/>
    </row>
    <row r="706" spans="1:30" ht="12.7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row>
    <row r="707" spans="1:30" ht="12.7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c r="AD707" s="57"/>
    </row>
    <row r="708" spans="1:30" ht="12.7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c r="AC708" s="57"/>
      <c r="AD708" s="57"/>
    </row>
    <row r="709" spans="1:30" ht="12.7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row>
    <row r="710" spans="1:30" ht="12.7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c r="AD710" s="57"/>
    </row>
    <row r="711" spans="1:30" ht="12.7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c r="AD711" s="57"/>
    </row>
    <row r="712" spans="1:30" ht="12.7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c r="AD712" s="57"/>
    </row>
    <row r="713" spans="1:30" ht="12.7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c r="AD713" s="57"/>
    </row>
    <row r="714" spans="1:30" ht="12.7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row>
    <row r="715" spans="1:30" ht="12.7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c r="AD715" s="57"/>
    </row>
    <row r="716" spans="1:30" ht="12.7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row>
    <row r="717" spans="1:30" ht="12.7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c r="AC717" s="57"/>
      <c r="AD717" s="57"/>
    </row>
    <row r="718" spans="1:30" ht="12.7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c r="AC718" s="57"/>
      <c r="AD718" s="57"/>
    </row>
    <row r="719" spans="1:30" ht="12.7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c r="AC719" s="57"/>
      <c r="AD719" s="57"/>
    </row>
    <row r="720" spans="1:30" ht="12.7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c r="AC720" s="57"/>
      <c r="AD720" s="57"/>
    </row>
    <row r="721" spans="1:30" ht="12.7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c r="AC721" s="57"/>
      <c r="AD721" s="57"/>
    </row>
    <row r="722" spans="1:30" ht="12.7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c r="AD722" s="57"/>
    </row>
    <row r="723" spans="1:30" ht="12.7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c r="AC723" s="57"/>
      <c r="AD723" s="57"/>
    </row>
    <row r="724" spans="1:30" ht="12.7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c r="AC724" s="57"/>
      <c r="AD724" s="57"/>
    </row>
    <row r="725" spans="1:30" ht="12.7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c r="AC725" s="57"/>
      <c r="AD725" s="57"/>
    </row>
    <row r="726" spans="1:30" ht="12.7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row>
    <row r="727" spans="1:30" ht="12.7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c r="AC727" s="57"/>
      <c r="AD727" s="57"/>
    </row>
    <row r="728" spans="1:30" ht="12.7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c r="AC728" s="57"/>
      <c r="AD728" s="57"/>
    </row>
    <row r="729" spans="1:30" ht="12.7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c r="AC729" s="57"/>
      <c r="AD729" s="57"/>
    </row>
    <row r="730" spans="1:30" ht="12.7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c r="AC730" s="57"/>
      <c r="AD730" s="57"/>
    </row>
    <row r="731" spans="1:30" ht="12.7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c r="AC731" s="57"/>
      <c r="AD731" s="57"/>
    </row>
    <row r="732" spans="1:30" ht="12.7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c r="AC732" s="57"/>
      <c r="AD732" s="57"/>
    </row>
    <row r="733" spans="1:30" ht="12.7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c r="AC733" s="57"/>
      <c r="AD733" s="57"/>
    </row>
    <row r="734" spans="1:30" ht="12.7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c r="AC734" s="57"/>
      <c r="AD734" s="57"/>
    </row>
    <row r="735" spans="1:30" ht="12.7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c r="AC735" s="57"/>
      <c r="AD735" s="57"/>
    </row>
    <row r="736" spans="1:30" ht="12.7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c r="AC736" s="57"/>
      <c r="AD736" s="57"/>
    </row>
    <row r="737" spans="1:30" ht="12.7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c r="AA737" s="57"/>
      <c r="AB737" s="57"/>
      <c r="AC737" s="57"/>
      <c r="AD737" s="57"/>
    </row>
    <row r="738" spans="1:30" ht="12.7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c r="AC738" s="57"/>
      <c r="AD738" s="57"/>
    </row>
    <row r="739" spans="1:30" ht="12.7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c r="AC739" s="57"/>
      <c r="AD739" s="57"/>
    </row>
    <row r="740" spans="1:30" ht="12.7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c r="AA740" s="57"/>
      <c r="AB740" s="57"/>
      <c r="AC740" s="57"/>
      <c r="AD740" s="57"/>
    </row>
    <row r="741" spans="1:30" ht="12.7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c r="AA741" s="57"/>
      <c r="AB741" s="57"/>
      <c r="AC741" s="57"/>
      <c r="AD741" s="57"/>
    </row>
    <row r="742" spans="1:30" ht="12.7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c r="AA742" s="57"/>
      <c r="AB742" s="57"/>
      <c r="AC742" s="57"/>
      <c r="AD742" s="57"/>
    </row>
    <row r="743" spans="1:30" ht="12.7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c r="AA743" s="57"/>
      <c r="AB743" s="57"/>
      <c r="AC743" s="57"/>
      <c r="AD743" s="57"/>
    </row>
    <row r="744" spans="1:30" ht="12.7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c r="AA744" s="57"/>
      <c r="AB744" s="57"/>
      <c r="AC744" s="57"/>
      <c r="AD744" s="57"/>
    </row>
    <row r="745" spans="1:30" ht="12.7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c r="AA745" s="57"/>
      <c r="AB745" s="57"/>
      <c r="AC745" s="57"/>
      <c r="AD745" s="57"/>
    </row>
    <row r="746" spans="1:30" ht="12.7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c r="AC746" s="57"/>
      <c r="AD746" s="57"/>
    </row>
    <row r="747" spans="1:30" ht="12.7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c r="AA747" s="57"/>
      <c r="AB747" s="57"/>
      <c r="AC747" s="57"/>
      <c r="AD747" s="57"/>
    </row>
    <row r="748" spans="1:30" ht="12.7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c r="AA748" s="57"/>
      <c r="AB748" s="57"/>
      <c r="AC748" s="57"/>
      <c r="AD748" s="57"/>
    </row>
    <row r="749" spans="1:30" ht="12.7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c r="AA749" s="57"/>
      <c r="AB749" s="57"/>
      <c r="AC749" s="57"/>
      <c r="AD749" s="57"/>
    </row>
    <row r="750" spans="1:30" ht="12.7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c r="AA750" s="57"/>
      <c r="AB750" s="57"/>
      <c r="AC750" s="57"/>
      <c r="AD750" s="57"/>
    </row>
    <row r="751" spans="1:30" ht="12.7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c r="AA751" s="57"/>
      <c r="AB751" s="57"/>
      <c r="AC751" s="57"/>
      <c r="AD751" s="57"/>
    </row>
    <row r="752" spans="1:30" ht="12.7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c r="AC752" s="57"/>
      <c r="AD752" s="57"/>
    </row>
    <row r="753" spans="1:30" ht="12.7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c r="AA753" s="57"/>
      <c r="AB753" s="57"/>
      <c r="AC753" s="57"/>
      <c r="AD753" s="57"/>
    </row>
    <row r="754" spans="1:30" ht="12.7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c r="AA754" s="57"/>
      <c r="AB754" s="57"/>
      <c r="AC754" s="57"/>
      <c r="AD754" s="57"/>
    </row>
    <row r="755" spans="1:30" ht="12.7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c r="AA755" s="57"/>
      <c r="AB755" s="57"/>
      <c r="AC755" s="57"/>
      <c r="AD755" s="57"/>
    </row>
    <row r="756" spans="1:30" ht="12.7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c r="AA756" s="57"/>
      <c r="AB756" s="57"/>
      <c r="AC756" s="57"/>
      <c r="AD756" s="57"/>
    </row>
    <row r="757" spans="1:30" ht="12.7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c r="AA757" s="57"/>
      <c r="AB757" s="57"/>
      <c r="AC757" s="57"/>
      <c r="AD757" s="57"/>
    </row>
    <row r="758" spans="1:30" ht="12.7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c r="AA758" s="57"/>
      <c r="AB758" s="57"/>
      <c r="AC758" s="57"/>
      <c r="AD758" s="57"/>
    </row>
    <row r="759" spans="1:30" ht="12.7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c r="AA759" s="57"/>
      <c r="AB759" s="57"/>
      <c r="AC759" s="57"/>
      <c r="AD759" s="57"/>
    </row>
    <row r="760" spans="1:30" ht="12.7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c r="AA760" s="57"/>
      <c r="AB760" s="57"/>
      <c r="AC760" s="57"/>
      <c r="AD760" s="57"/>
    </row>
    <row r="761" spans="1:30" ht="12.7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c r="AA761" s="57"/>
      <c r="AB761" s="57"/>
      <c r="AC761" s="57"/>
      <c r="AD761" s="57"/>
    </row>
    <row r="762" spans="1:30" ht="12.7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c r="AA762" s="57"/>
      <c r="AB762" s="57"/>
      <c r="AC762" s="57"/>
      <c r="AD762" s="57"/>
    </row>
    <row r="763" spans="1:30" ht="12.7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c r="AA763" s="57"/>
      <c r="AB763" s="57"/>
      <c r="AC763" s="57"/>
      <c r="AD763" s="57"/>
    </row>
    <row r="764" spans="1:30" ht="12.7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c r="AA764" s="57"/>
      <c r="AB764" s="57"/>
      <c r="AC764" s="57"/>
      <c r="AD764" s="57"/>
    </row>
    <row r="765" spans="1:30" ht="12.7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c r="AA765" s="57"/>
      <c r="AB765" s="57"/>
      <c r="AC765" s="57"/>
      <c r="AD765" s="57"/>
    </row>
    <row r="766" spans="1:30" ht="12.7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c r="AA766" s="57"/>
      <c r="AB766" s="57"/>
      <c r="AC766" s="57"/>
      <c r="AD766" s="57"/>
    </row>
    <row r="767" spans="1:30" ht="12.7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c r="AA767" s="57"/>
      <c r="AB767" s="57"/>
      <c r="AC767" s="57"/>
      <c r="AD767" s="57"/>
    </row>
    <row r="768" spans="1:30" ht="12.7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c r="AA768" s="57"/>
      <c r="AB768" s="57"/>
      <c r="AC768" s="57"/>
      <c r="AD768" s="57"/>
    </row>
    <row r="769" spans="1:30" ht="12.7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c r="AA769" s="57"/>
      <c r="AB769" s="57"/>
      <c r="AC769" s="57"/>
      <c r="AD769" s="57"/>
    </row>
    <row r="770" spans="1:30" ht="12.7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c r="AA770" s="57"/>
      <c r="AB770" s="57"/>
      <c r="AC770" s="57"/>
      <c r="AD770" s="57"/>
    </row>
    <row r="771" spans="1:30" ht="12.7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c r="AA771" s="57"/>
      <c r="AB771" s="57"/>
      <c r="AC771" s="57"/>
      <c r="AD771" s="57"/>
    </row>
    <row r="772" spans="1:30" ht="12.7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c r="AA772" s="57"/>
      <c r="AB772" s="57"/>
      <c r="AC772" s="57"/>
      <c r="AD772" s="57"/>
    </row>
    <row r="773" spans="1:30" ht="12.7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c r="AA773" s="57"/>
      <c r="AB773" s="57"/>
      <c r="AC773" s="57"/>
      <c r="AD773" s="57"/>
    </row>
    <row r="774" spans="1:30" ht="12.7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c r="AA774" s="57"/>
      <c r="AB774" s="57"/>
      <c r="AC774" s="57"/>
      <c r="AD774" s="57"/>
    </row>
    <row r="775" spans="1:30" ht="12.7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c r="AA775" s="57"/>
      <c r="AB775" s="57"/>
      <c r="AC775" s="57"/>
      <c r="AD775" s="57"/>
    </row>
    <row r="776" spans="1:30" ht="12.7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c r="AA776" s="57"/>
      <c r="AB776" s="57"/>
      <c r="AC776" s="57"/>
      <c r="AD776" s="57"/>
    </row>
    <row r="777" spans="1:30" ht="12.7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c r="AA777" s="57"/>
      <c r="AB777" s="57"/>
      <c r="AC777" s="57"/>
      <c r="AD777" s="57"/>
    </row>
    <row r="778" spans="1:30" ht="12.7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c r="AA778" s="57"/>
      <c r="AB778" s="57"/>
      <c r="AC778" s="57"/>
      <c r="AD778" s="57"/>
    </row>
    <row r="779" spans="1:30" ht="12.7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c r="AA779" s="57"/>
      <c r="AB779" s="57"/>
      <c r="AC779" s="57"/>
      <c r="AD779" s="57"/>
    </row>
    <row r="780" spans="1:30" ht="12.7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c r="AA780" s="57"/>
      <c r="AB780" s="57"/>
      <c r="AC780" s="57"/>
      <c r="AD780" s="57"/>
    </row>
    <row r="781" spans="1:30" ht="12.7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c r="AA781" s="57"/>
      <c r="AB781" s="57"/>
      <c r="AC781" s="57"/>
      <c r="AD781" s="57"/>
    </row>
    <row r="782" spans="1:30" ht="12.7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c r="AA782" s="57"/>
      <c r="AB782" s="57"/>
      <c r="AC782" s="57"/>
      <c r="AD782" s="57"/>
    </row>
    <row r="783" spans="1:30" ht="12.7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c r="AA783" s="57"/>
      <c r="AB783" s="57"/>
      <c r="AC783" s="57"/>
      <c r="AD783" s="57"/>
    </row>
    <row r="784" spans="1:30" ht="12.7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c r="AA784" s="57"/>
      <c r="AB784" s="57"/>
      <c r="AC784" s="57"/>
      <c r="AD784" s="57"/>
    </row>
    <row r="785" spans="1:30" ht="12.7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c r="AA785" s="57"/>
      <c r="AB785" s="57"/>
      <c r="AC785" s="57"/>
      <c r="AD785" s="57"/>
    </row>
    <row r="786" spans="1:30" ht="12.7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c r="AA786" s="57"/>
      <c r="AB786" s="57"/>
      <c r="AC786" s="57"/>
      <c r="AD786" s="57"/>
    </row>
    <row r="787" spans="1:30" ht="12.7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c r="AA787" s="57"/>
      <c r="AB787" s="57"/>
      <c r="AC787" s="57"/>
      <c r="AD787" s="57"/>
    </row>
    <row r="788" spans="1:30" ht="12.7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c r="AA788" s="57"/>
      <c r="AB788" s="57"/>
      <c r="AC788" s="57"/>
      <c r="AD788" s="57"/>
    </row>
    <row r="789" spans="1:30" ht="12.7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c r="AA789" s="57"/>
      <c r="AB789" s="57"/>
      <c r="AC789" s="57"/>
      <c r="AD789" s="57"/>
    </row>
    <row r="790" spans="1:30" ht="12.7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c r="AA790" s="57"/>
      <c r="AB790" s="57"/>
      <c r="AC790" s="57"/>
      <c r="AD790" s="57"/>
    </row>
    <row r="791" spans="1:30" ht="12.7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c r="AA791" s="57"/>
      <c r="AB791" s="57"/>
      <c r="AC791" s="57"/>
      <c r="AD791" s="57"/>
    </row>
    <row r="792" spans="1:30" ht="12.7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c r="AA792" s="57"/>
      <c r="AB792" s="57"/>
      <c r="AC792" s="57"/>
      <c r="AD792" s="57"/>
    </row>
    <row r="793" spans="1:30" ht="12.7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c r="AA793" s="57"/>
      <c r="AB793" s="57"/>
      <c r="AC793" s="57"/>
      <c r="AD793" s="57"/>
    </row>
    <row r="794" spans="1:30" ht="12.7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c r="AA794" s="57"/>
      <c r="AB794" s="57"/>
      <c r="AC794" s="57"/>
      <c r="AD794" s="57"/>
    </row>
    <row r="795" spans="1:30" ht="12.7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c r="AA795" s="57"/>
      <c r="AB795" s="57"/>
      <c r="AC795" s="57"/>
      <c r="AD795" s="57"/>
    </row>
    <row r="796" spans="1:30" ht="12.7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c r="AA796" s="57"/>
      <c r="AB796" s="57"/>
      <c r="AC796" s="57"/>
      <c r="AD796" s="57"/>
    </row>
    <row r="797" spans="1:30" ht="12.7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c r="AA797" s="57"/>
      <c r="AB797" s="57"/>
      <c r="AC797" s="57"/>
      <c r="AD797" s="57"/>
    </row>
    <row r="798" spans="1:30" ht="12.7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c r="AA798" s="57"/>
      <c r="AB798" s="57"/>
      <c r="AC798" s="57"/>
      <c r="AD798" s="57"/>
    </row>
    <row r="799" spans="1:30" ht="12.7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c r="AA799" s="57"/>
      <c r="AB799" s="57"/>
      <c r="AC799" s="57"/>
      <c r="AD799" s="57"/>
    </row>
    <row r="800" spans="1:30" ht="12.7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c r="AA800" s="57"/>
      <c r="AB800" s="57"/>
      <c r="AC800" s="57"/>
      <c r="AD800" s="57"/>
    </row>
    <row r="801" spans="1:30" ht="12.7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c r="AA801" s="57"/>
      <c r="AB801" s="57"/>
      <c r="AC801" s="57"/>
      <c r="AD801" s="57"/>
    </row>
    <row r="802" spans="1:30" ht="12.7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c r="AA802" s="57"/>
      <c r="AB802" s="57"/>
      <c r="AC802" s="57"/>
      <c r="AD802" s="57"/>
    </row>
    <row r="803" spans="1:30" ht="12.7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c r="AA803" s="57"/>
      <c r="AB803" s="57"/>
      <c r="AC803" s="57"/>
      <c r="AD803" s="57"/>
    </row>
    <row r="804" spans="1:30" ht="12.7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c r="AA804" s="57"/>
      <c r="AB804" s="57"/>
      <c r="AC804" s="57"/>
      <c r="AD804" s="57"/>
    </row>
    <row r="805" spans="1:30" ht="12.7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c r="AA805" s="57"/>
      <c r="AB805" s="57"/>
      <c r="AC805" s="57"/>
      <c r="AD805" s="57"/>
    </row>
    <row r="806" spans="1:30" ht="12.7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c r="AA806" s="57"/>
      <c r="AB806" s="57"/>
      <c r="AC806" s="57"/>
      <c r="AD806" s="57"/>
    </row>
    <row r="807" spans="1:30" ht="12.7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c r="AA807" s="57"/>
      <c r="AB807" s="57"/>
      <c r="AC807" s="57"/>
      <c r="AD807" s="57"/>
    </row>
    <row r="808" spans="1:30" ht="12.7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c r="AA808" s="57"/>
      <c r="AB808" s="57"/>
      <c r="AC808" s="57"/>
      <c r="AD808" s="57"/>
    </row>
    <row r="809" spans="1:30" ht="12.7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c r="AA809" s="57"/>
      <c r="AB809" s="57"/>
      <c r="AC809" s="57"/>
      <c r="AD809" s="57"/>
    </row>
    <row r="810" spans="1:30" ht="12.7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c r="AA810" s="57"/>
      <c r="AB810" s="57"/>
      <c r="AC810" s="57"/>
      <c r="AD810" s="57"/>
    </row>
    <row r="811" spans="1:30" ht="12.7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c r="AA811" s="57"/>
      <c r="AB811" s="57"/>
      <c r="AC811" s="57"/>
      <c r="AD811" s="57"/>
    </row>
    <row r="812" spans="1:30" ht="12.7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c r="AA812" s="57"/>
      <c r="AB812" s="57"/>
      <c r="AC812" s="57"/>
      <c r="AD812" s="57"/>
    </row>
    <row r="813" spans="1:30" ht="12.7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c r="AA813" s="57"/>
      <c r="AB813" s="57"/>
      <c r="AC813" s="57"/>
      <c r="AD813" s="57"/>
    </row>
    <row r="814" spans="1:30" ht="12.7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c r="AA814" s="57"/>
      <c r="AB814" s="57"/>
      <c r="AC814" s="57"/>
      <c r="AD814" s="57"/>
    </row>
    <row r="815" spans="1:30" ht="12.7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c r="AA815" s="57"/>
      <c r="AB815" s="57"/>
      <c r="AC815" s="57"/>
      <c r="AD815" s="57"/>
    </row>
    <row r="816" spans="1:30" ht="12.7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c r="AA816" s="57"/>
      <c r="AB816" s="57"/>
      <c r="AC816" s="57"/>
      <c r="AD816" s="57"/>
    </row>
    <row r="817" spans="1:30" ht="12.7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c r="AA817" s="57"/>
      <c r="AB817" s="57"/>
      <c r="AC817" s="57"/>
      <c r="AD817" s="57"/>
    </row>
    <row r="818" spans="1:30" ht="12.7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c r="AA818" s="57"/>
      <c r="AB818" s="57"/>
      <c r="AC818" s="57"/>
      <c r="AD818" s="57"/>
    </row>
    <row r="819" spans="1:30" ht="12.7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c r="AA819" s="57"/>
      <c r="AB819" s="57"/>
      <c r="AC819" s="57"/>
      <c r="AD819" s="57"/>
    </row>
    <row r="820" spans="1:30" ht="12.7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c r="AA820" s="57"/>
      <c r="AB820" s="57"/>
      <c r="AC820" s="57"/>
      <c r="AD820" s="57"/>
    </row>
    <row r="821" spans="1:30" ht="12.7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c r="AA821" s="57"/>
      <c r="AB821" s="57"/>
      <c r="AC821" s="57"/>
      <c r="AD821" s="57"/>
    </row>
    <row r="822" spans="1:30" ht="12.7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c r="AA822" s="57"/>
      <c r="AB822" s="57"/>
      <c r="AC822" s="57"/>
      <c r="AD822" s="57"/>
    </row>
    <row r="823" spans="1:30" ht="12.7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c r="AA823" s="57"/>
      <c r="AB823" s="57"/>
      <c r="AC823" s="57"/>
      <c r="AD823" s="57"/>
    </row>
    <row r="824" spans="1:30" ht="12.7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c r="AA824" s="57"/>
      <c r="AB824" s="57"/>
      <c r="AC824" s="57"/>
      <c r="AD824" s="57"/>
    </row>
    <row r="825" spans="1:30" ht="12.7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c r="AA825" s="57"/>
      <c r="AB825" s="57"/>
      <c r="AC825" s="57"/>
      <c r="AD825" s="57"/>
    </row>
    <row r="826" spans="1:30" ht="12.7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c r="AA826" s="57"/>
      <c r="AB826" s="57"/>
      <c r="AC826" s="57"/>
      <c r="AD826" s="57"/>
    </row>
    <row r="827" spans="1:30" ht="12.7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c r="AA827" s="57"/>
      <c r="AB827" s="57"/>
      <c r="AC827" s="57"/>
      <c r="AD827" s="57"/>
    </row>
    <row r="828" spans="1:30" ht="12.7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c r="AA828" s="57"/>
      <c r="AB828" s="57"/>
      <c r="AC828" s="57"/>
      <c r="AD828" s="57"/>
    </row>
    <row r="829" spans="1:30" ht="12.7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c r="AA829" s="57"/>
      <c r="AB829" s="57"/>
      <c r="AC829" s="57"/>
      <c r="AD829" s="57"/>
    </row>
    <row r="830" spans="1:30" ht="12.7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c r="AA830" s="57"/>
      <c r="AB830" s="57"/>
      <c r="AC830" s="57"/>
      <c r="AD830" s="57"/>
    </row>
    <row r="831" spans="1:30" ht="12.7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c r="AA831" s="57"/>
      <c r="AB831" s="57"/>
      <c r="AC831" s="57"/>
      <c r="AD831" s="57"/>
    </row>
    <row r="832" spans="1:30" ht="12.7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c r="AA832" s="57"/>
      <c r="AB832" s="57"/>
      <c r="AC832" s="57"/>
      <c r="AD832" s="57"/>
    </row>
    <row r="833" spans="1:30" ht="12.7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c r="AA833" s="57"/>
      <c r="AB833" s="57"/>
      <c r="AC833" s="57"/>
      <c r="AD833" s="57"/>
    </row>
    <row r="834" spans="1:30" ht="12.7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c r="AA834" s="57"/>
      <c r="AB834" s="57"/>
      <c r="AC834" s="57"/>
      <c r="AD834" s="57"/>
    </row>
    <row r="835" spans="1:30" ht="12.7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c r="AA835" s="57"/>
      <c r="AB835" s="57"/>
      <c r="AC835" s="57"/>
      <c r="AD835" s="57"/>
    </row>
    <row r="836" spans="1:30" ht="12.7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c r="AA836" s="57"/>
      <c r="AB836" s="57"/>
      <c r="AC836" s="57"/>
      <c r="AD836" s="57"/>
    </row>
    <row r="837" spans="1:30" ht="12.7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c r="AA837" s="57"/>
      <c r="AB837" s="57"/>
      <c r="AC837" s="57"/>
      <c r="AD837" s="57"/>
    </row>
    <row r="838" spans="1:30" ht="12.7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c r="AA838" s="57"/>
      <c r="AB838" s="57"/>
      <c r="AC838" s="57"/>
      <c r="AD838" s="57"/>
    </row>
    <row r="839" spans="1:30" ht="12.7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c r="AA839" s="57"/>
      <c r="AB839" s="57"/>
      <c r="AC839" s="57"/>
      <c r="AD839" s="57"/>
    </row>
    <row r="840" spans="1:30" ht="12.7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c r="AA840" s="57"/>
      <c r="AB840" s="57"/>
      <c r="AC840" s="57"/>
      <c r="AD840" s="57"/>
    </row>
    <row r="841" spans="1:30" ht="12.7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c r="AA841" s="57"/>
      <c r="AB841" s="57"/>
      <c r="AC841" s="57"/>
      <c r="AD841" s="57"/>
    </row>
    <row r="842" spans="1:30" ht="12.7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c r="AA842" s="57"/>
      <c r="AB842" s="57"/>
      <c r="AC842" s="57"/>
      <c r="AD842" s="57"/>
    </row>
    <row r="843" spans="1:30" ht="12.7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c r="AA843" s="57"/>
      <c r="AB843" s="57"/>
      <c r="AC843" s="57"/>
      <c r="AD843" s="57"/>
    </row>
    <row r="844" spans="1:30" ht="12.7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c r="AA844" s="57"/>
      <c r="AB844" s="57"/>
      <c r="AC844" s="57"/>
      <c r="AD844" s="57"/>
    </row>
    <row r="845" spans="1:30" ht="12.7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c r="AA845" s="57"/>
      <c r="AB845" s="57"/>
      <c r="AC845" s="57"/>
      <c r="AD845" s="57"/>
    </row>
    <row r="846" spans="1:30" ht="12.7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c r="AA846" s="57"/>
      <c r="AB846" s="57"/>
      <c r="AC846" s="57"/>
      <c r="AD846" s="57"/>
    </row>
    <row r="847" spans="1:30" ht="12.7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c r="AA847" s="57"/>
      <c r="AB847" s="57"/>
      <c r="AC847" s="57"/>
      <c r="AD847" s="57"/>
    </row>
    <row r="848" spans="1:30" ht="12.7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c r="AA848" s="57"/>
      <c r="AB848" s="57"/>
      <c r="AC848" s="57"/>
      <c r="AD848" s="57"/>
    </row>
    <row r="849" spans="1:30" ht="12.7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c r="AA849" s="57"/>
      <c r="AB849" s="57"/>
      <c r="AC849" s="57"/>
      <c r="AD849" s="57"/>
    </row>
    <row r="850" spans="1:30" ht="12.7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c r="AA850" s="57"/>
      <c r="AB850" s="57"/>
      <c r="AC850" s="57"/>
      <c r="AD850" s="57"/>
    </row>
    <row r="851" spans="1:30" ht="12.7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c r="AA851" s="57"/>
      <c r="AB851" s="57"/>
      <c r="AC851" s="57"/>
      <c r="AD851" s="57"/>
    </row>
    <row r="852" spans="1:30" ht="12.7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c r="AA852" s="57"/>
      <c r="AB852" s="57"/>
      <c r="AC852" s="57"/>
      <c r="AD852" s="57"/>
    </row>
    <row r="853" spans="1:30" ht="12.7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c r="AA853" s="57"/>
      <c r="AB853" s="57"/>
      <c r="AC853" s="57"/>
      <c r="AD853" s="57"/>
    </row>
    <row r="854" spans="1:30" ht="12.7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c r="AA854" s="57"/>
      <c r="AB854" s="57"/>
      <c r="AC854" s="57"/>
      <c r="AD854" s="57"/>
    </row>
    <row r="855" spans="1:30" ht="12.7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c r="AA855" s="57"/>
      <c r="AB855" s="57"/>
      <c r="AC855" s="57"/>
      <c r="AD855" s="57"/>
    </row>
    <row r="856" spans="1:30" ht="12.7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c r="AA856" s="57"/>
      <c r="AB856" s="57"/>
      <c r="AC856" s="57"/>
      <c r="AD856" s="57"/>
    </row>
    <row r="857" spans="1:30" ht="12.7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c r="AA857" s="57"/>
      <c r="AB857" s="57"/>
      <c r="AC857" s="57"/>
      <c r="AD857" s="57"/>
    </row>
    <row r="858" spans="1:30" ht="12.7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c r="AA858" s="57"/>
      <c r="AB858" s="57"/>
      <c r="AC858" s="57"/>
      <c r="AD858" s="57"/>
    </row>
    <row r="859" spans="1:30" ht="12.7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c r="AA859" s="57"/>
      <c r="AB859" s="57"/>
      <c r="AC859" s="57"/>
      <c r="AD859" s="57"/>
    </row>
    <row r="860" spans="1:30" ht="12.7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c r="AA860" s="57"/>
      <c r="AB860" s="57"/>
      <c r="AC860" s="57"/>
      <c r="AD860" s="57"/>
    </row>
    <row r="861" spans="1:30" ht="12.7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c r="AA861" s="57"/>
      <c r="AB861" s="57"/>
      <c r="AC861" s="57"/>
      <c r="AD861" s="57"/>
    </row>
    <row r="862" spans="1:30" ht="12.7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c r="AA862" s="57"/>
      <c r="AB862" s="57"/>
      <c r="AC862" s="57"/>
      <c r="AD862" s="57"/>
    </row>
    <row r="863" spans="1:30" ht="12.7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c r="AA863" s="57"/>
      <c r="AB863" s="57"/>
      <c r="AC863" s="57"/>
      <c r="AD863" s="57"/>
    </row>
    <row r="864" spans="1:30" ht="12.7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c r="AA864" s="57"/>
      <c r="AB864" s="57"/>
      <c r="AC864" s="57"/>
      <c r="AD864" s="57"/>
    </row>
    <row r="865" spans="1:30" ht="12.7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c r="AA865" s="57"/>
      <c r="AB865" s="57"/>
      <c r="AC865" s="57"/>
      <c r="AD865" s="57"/>
    </row>
    <row r="866" spans="1:30" ht="12.7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c r="AA866" s="57"/>
      <c r="AB866" s="57"/>
      <c r="AC866" s="57"/>
      <c r="AD866" s="57"/>
    </row>
    <row r="867" spans="1:30" ht="12.7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c r="AA867" s="57"/>
      <c r="AB867" s="57"/>
      <c r="AC867" s="57"/>
      <c r="AD867" s="57"/>
    </row>
    <row r="868" spans="1:30" ht="12.7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c r="AA868" s="57"/>
      <c r="AB868" s="57"/>
      <c r="AC868" s="57"/>
      <c r="AD868" s="57"/>
    </row>
    <row r="869" spans="1:30" ht="12.7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c r="AA869" s="57"/>
      <c r="AB869" s="57"/>
      <c r="AC869" s="57"/>
      <c r="AD869" s="57"/>
    </row>
    <row r="870" spans="1:30" ht="12.7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c r="AA870" s="57"/>
      <c r="AB870" s="57"/>
      <c r="AC870" s="57"/>
      <c r="AD870" s="57"/>
    </row>
    <row r="871" spans="1:30" ht="12.7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c r="AA871" s="57"/>
      <c r="AB871" s="57"/>
      <c r="AC871" s="57"/>
      <c r="AD871" s="57"/>
    </row>
    <row r="872" spans="1:30" ht="12.7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c r="AA872" s="57"/>
      <c r="AB872" s="57"/>
      <c r="AC872" s="57"/>
      <c r="AD872" s="57"/>
    </row>
    <row r="873" spans="1:30" ht="12.7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c r="AA873" s="57"/>
      <c r="AB873" s="57"/>
      <c r="AC873" s="57"/>
      <c r="AD873" s="57"/>
    </row>
    <row r="874" spans="1:30" ht="12.7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c r="AA874" s="57"/>
      <c r="AB874" s="57"/>
      <c r="AC874" s="57"/>
      <c r="AD874" s="57"/>
    </row>
    <row r="875" spans="1:30" ht="12.7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c r="AA875" s="57"/>
      <c r="AB875" s="57"/>
      <c r="AC875" s="57"/>
      <c r="AD875" s="57"/>
    </row>
    <row r="876" spans="1:30" ht="12.7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c r="AA876" s="57"/>
      <c r="AB876" s="57"/>
      <c r="AC876" s="57"/>
      <c r="AD876" s="57"/>
    </row>
    <row r="877" spans="1:30" ht="12.7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c r="AA877" s="57"/>
      <c r="AB877" s="57"/>
      <c r="AC877" s="57"/>
      <c r="AD877" s="57"/>
    </row>
    <row r="878" spans="1:30" ht="12.7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c r="AA878" s="57"/>
      <c r="AB878" s="57"/>
      <c r="AC878" s="57"/>
      <c r="AD878" s="57"/>
    </row>
    <row r="879" spans="1:30" ht="12.7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c r="AA879" s="57"/>
      <c r="AB879" s="57"/>
      <c r="AC879" s="57"/>
      <c r="AD879" s="57"/>
    </row>
    <row r="880" spans="1:30" ht="12.7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c r="AA880" s="57"/>
      <c r="AB880" s="57"/>
      <c r="AC880" s="57"/>
      <c r="AD880" s="57"/>
    </row>
    <row r="881" spans="1:30" ht="12.7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c r="AA881" s="57"/>
      <c r="AB881" s="57"/>
      <c r="AC881" s="57"/>
      <c r="AD881" s="57"/>
    </row>
    <row r="882" spans="1:30" ht="12.7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c r="AA882" s="57"/>
      <c r="AB882" s="57"/>
      <c r="AC882" s="57"/>
      <c r="AD882" s="57"/>
    </row>
    <row r="883" spans="1:30" ht="12.7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c r="AA883" s="57"/>
      <c r="AB883" s="57"/>
      <c r="AC883" s="57"/>
      <c r="AD883" s="57"/>
    </row>
    <row r="884" spans="1:30" ht="12.7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c r="AA884" s="57"/>
      <c r="AB884" s="57"/>
      <c r="AC884" s="57"/>
      <c r="AD884" s="57"/>
    </row>
    <row r="885" spans="1:30" ht="12.7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c r="AA885" s="57"/>
      <c r="AB885" s="57"/>
      <c r="AC885" s="57"/>
      <c r="AD885" s="57"/>
    </row>
    <row r="886" spans="1:30" ht="12.7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c r="AA886" s="57"/>
      <c r="AB886" s="57"/>
      <c r="AC886" s="57"/>
      <c r="AD886" s="57"/>
    </row>
    <row r="887" spans="1:30" ht="12.7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c r="AA887" s="57"/>
      <c r="AB887" s="57"/>
      <c r="AC887" s="57"/>
      <c r="AD887" s="57"/>
    </row>
    <row r="888" spans="1:30" ht="12.7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c r="AA888" s="57"/>
      <c r="AB888" s="57"/>
      <c r="AC888" s="57"/>
      <c r="AD888" s="57"/>
    </row>
    <row r="889" spans="1:30" ht="12.7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c r="AA889" s="57"/>
      <c r="AB889" s="57"/>
      <c r="AC889" s="57"/>
      <c r="AD889" s="57"/>
    </row>
    <row r="890" spans="1:30" ht="12.7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c r="AA890" s="57"/>
      <c r="AB890" s="57"/>
      <c r="AC890" s="57"/>
      <c r="AD890" s="57"/>
    </row>
    <row r="891" spans="1:30" ht="12.7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c r="AA891" s="57"/>
      <c r="AB891" s="57"/>
      <c r="AC891" s="57"/>
      <c r="AD891" s="57"/>
    </row>
    <row r="892" spans="1:30" ht="12.7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c r="AA892" s="57"/>
      <c r="AB892" s="57"/>
      <c r="AC892" s="57"/>
      <c r="AD892" s="57"/>
    </row>
    <row r="893" spans="1:30" ht="12.7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c r="AA893" s="57"/>
      <c r="AB893" s="57"/>
      <c r="AC893" s="57"/>
      <c r="AD893" s="57"/>
    </row>
    <row r="894" spans="1:30" ht="12.7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c r="AA894" s="57"/>
      <c r="AB894" s="57"/>
      <c r="AC894" s="57"/>
      <c r="AD894" s="57"/>
    </row>
    <row r="895" spans="1:30" ht="12.7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c r="AA895" s="57"/>
      <c r="AB895" s="57"/>
      <c r="AC895" s="57"/>
      <c r="AD895" s="57"/>
    </row>
    <row r="896" spans="1:30" ht="12.7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c r="AA896" s="57"/>
      <c r="AB896" s="57"/>
      <c r="AC896" s="57"/>
      <c r="AD896" s="57"/>
    </row>
    <row r="897" spans="1:30" ht="12.7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c r="AA897" s="57"/>
      <c r="AB897" s="57"/>
      <c r="AC897" s="57"/>
      <c r="AD897" s="57"/>
    </row>
    <row r="898" spans="1:30" ht="12.7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c r="AA898" s="57"/>
      <c r="AB898" s="57"/>
      <c r="AC898" s="57"/>
      <c r="AD898" s="57"/>
    </row>
    <row r="899" spans="1:30" ht="12.7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c r="AA899" s="57"/>
      <c r="AB899" s="57"/>
      <c r="AC899" s="57"/>
      <c r="AD899" s="57"/>
    </row>
    <row r="900" spans="1:30" ht="12.7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c r="AA900" s="57"/>
      <c r="AB900" s="57"/>
      <c r="AC900" s="57"/>
      <c r="AD900" s="57"/>
    </row>
    <row r="901" spans="1:30" ht="12.7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c r="AA901" s="57"/>
      <c r="AB901" s="57"/>
      <c r="AC901" s="57"/>
      <c r="AD901" s="57"/>
    </row>
    <row r="902" spans="1:30" ht="12.7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c r="AA902" s="57"/>
      <c r="AB902" s="57"/>
      <c r="AC902" s="57"/>
      <c r="AD902" s="57"/>
    </row>
    <row r="903" spans="1:30" ht="12.7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c r="AA903" s="57"/>
      <c r="AB903" s="57"/>
      <c r="AC903" s="57"/>
      <c r="AD903" s="57"/>
    </row>
    <row r="904" spans="1:30" ht="12.7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c r="AA904" s="57"/>
      <c r="AB904" s="57"/>
      <c r="AC904" s="57"/>
      <c r="AD904" s="57"/>
    </row>
    <row r="905" spans="1:30" ht="12.7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c r="AA905" s="57"/>
      <c r="AB905" s="57"/>
      <c r="AC905" s="57"/>
      <c r="AD905" s="57"/>
    </row>
    <row r="906" spans="1:30" ht="12.7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c r="AA906" s="57"/>
      <c r="AB906" s="57"/>
      <c r="AC906" s="57"/>
      <c r="AD906" s="57"/>
    </row>
    <row r="907" spans="1:30" ht="12.7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c r="AA907" s="57"/>
      <c r="AB907" s="57"/>
      <c r="AC907" s="57"/>
      <c r="AD907" s="57"/>
    </row>
    <row r="908" spans="1:30" ht="12.7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c r="AA908" s="57"/>
      <c r="AB908" s="57"/>
      <c r="AC908" s="57"/>
      <c r="AD908" s="57"/>
    </row>
    <row r="909" spans="1:30" ht="12.7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c r="AA909" s="57"/>
      <c r="AB909" s="57"/>
      <c r="AC909" s="57"/>
      <c r="AD909" s="57"/>
    </row>
    <row r="910" spans="1:30" ht="12.7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c r="AA910" s="57"/>
      <c r="AB910" s="57"/>
      <c r="AC910" s="57"/>
      <c r="AD910" s="57"/>
    </row>
    <row r="911" spans="1:30" ht="12.7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c r="AA911" s="57"/>
      <c r="AB911" s="57"/>
      <c r="AC911" s="57"/>
      <c r="AD911" s="57"/>
    </row>
    <row r="912" spans="1:30" ht="12.7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c r="AA912" s="57"/>
      <c r="AB912" s="57"/>
      <c r="AC912" s="57"/>
      <c r="AD912" s="57"/>
    </row>
    <row r="913" spans="1:30" ht="12.7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c r="AA913" s="57"/>
      <c r="AB913" s="57"/>
      <c r="AC913" s="57"/>
      <c r="AD913" s="57"/>
    </row>
    <row r="914" spans="1:30" ht="12.7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c r="AA914" s="57"/>
      <c r="AB914" s="57"/>
      <c r="AC914" s="57"/>
      <c r="AD914" s="57"/>
    </row>
    <row r="915" spans="1:30" ht="12.7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c r="AA915" s="57"/>
      <c r="AB915" s="57"/>
      <c r="AC915" s="57"/>
      <c r="AD915" s="57"/>
    </row>
    <row r="916" spans="1:30" ht="12.7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c r="AA916" s="57"/>
      <c r="AB916" s="57"/>
      <c r="AC916" s="57"/>
      <c r="AD916" s="57"/>
    </row>
    <row r="917" spans="1:30" ht="12.7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c r="AA917" s="57"/>
      <c r="AB917" s="57"/>
      <c r="AC917" s="57"/>
      <c r="AD917" s="57"/>
    </row>
    <row r="918" spans="1:30" ht="12.7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c r="AA918" s="57"/>
      <c r="AB918" s="57"/>
      <c r="AC918" s="57"/>
      <c r="AD918" s="57"/>
    </row>
    <row r="919" spans="1:30" ht="12.7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c r="AA919" s="57"/>
      <c r="AB919" s="57"/>
      <c r="AC919" s="57"/>
      <c r="AD919" s="57"/>
    </row>
    <row r="920" spans="1:30" ht="12.7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c r="AA920" s="57"/>
      <c r="AB920" s="57"/>
      <c r="AC920" s="57"/>
      <c r="AD920" s="57"/>
    </row>
    <row r="921" spans="1:30" ht="12.7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c r="AA921" s="57"/>
      <c r="AB921" s="57"/>
      <c r="AC921" s="57"/>
      <c r="AD921" s="57"/>
    </row>
    <row r="922" spans="1:30" ht="12.7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c r="AA922" s="57"/>
      <c r="AB922" s="57"/>
      <c r="AC922" s="57"/>
      <c r="AD922" s="57"/>
    </row>
    <row r="923" spans="1:30" ht="12.7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c r="AA923" s="57"/>
      <c r="AB923" s="57"/>
      <c r="AC923" s="57"/>
      <c r="AD923" s="57"/>
    </row>
    <row r="924" spans="1:30" ht="12.7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c r="AA924" s="57"/>
      <c r="AB924" s="57"/>
      <c r="AC924" s="57"/>
      <c r="AD924" s="57"/>
    </row>
    <row r="925" spans="1:30" ht="12.7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c r="AA925" s="57"/>
      <c r="AB925" s="57"/>
      <c r="AC925" s="57"/>
      <c r="AD925" s="57"/>
    </row>
    <row r="926" spans="1:30" ht="12.7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c r="AA926" s="57"/>
      <c r="AB926" s="57"/>
      <c r="AC926" s="57"/>
      <c r="AD926" s="57"/>
    </row>
    <row r="927" spans="1:30" ht="12.7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c r="AA927" s="57"/>
      <c r="AB927" s="57"/>
      <c r="AC927" s="57"/>
      <c r="AD927" s="57"/>
    </row>
    <row r="928" spans="1:30" ht="12.7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c r="AA928" s="57"/>
      <c r="AB928" s="57"/>
      <c r="AC928" s="57"/>
      <c r="AD928" s="57"/>
    </row>
    <row r="929" spans="1:30" ht="12.7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c r="AA929" s="57"/>
      <c r="AB929" s="57"/>
      <c r="AC929" s="57"/>
      <c r="AD929" s="57"/>
    </row>
    <row r="930" spans="1:30" ht="12.7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c r="AA930" s="57"/>
      <c r="AB930" s="57"/>
      <c r="AC930" s="57"/>
      <c r="AD930" s="57"/>
    </row>
    <row r="931" spans="1:30" ht="12.7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c r="AA931" s="57"/>
      <c r="AB931" s="57"/>
      <c r="AC931" s="57"/>
      <c r="AD931" s="57"/>
    </row>
    <row r="932" spans="1:30" ht="12.7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c r="AA932" s="57"/>
      <c r="AB932" s="57"/>
      <c r="AC932" s="57"/>
      <c r="AD932" s="57"/>
    </row>
    <row r="933" spans="1:30" ht="12.7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c r="AA933" s="57"/>
      <c r="AB933" s="57"/>
      <c r="AC933" s="57"/>
      <c r="AD933" s="57"/>
    </row>
    <row r="934" spans="1:30" ht="12.7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c r="AA934" s="57"/>
      <c r="AB934" s="57"/>
      <c r="AC934" s="57"/>
      <c r="AD934" s="57"/>
    </row>
    <row r="935" spans="1:30" ht="12.7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c r="AA935" s="57"/>
      <c r="AB935" s="57"/>
      <c r="AC935" s="57"/>
      <c r="AD935" s="57"/>
    </row>
    <row r="936" spans="1:30" ht="12.7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c r="AA936" s="57"/>
      <c r="AB936" s="57"/>
      <c r="AC936" s="57"/>
      <c r="AD936" s="57"/>
    </row>
    <row r="937" spans="1:30" ht="12.7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c r="AA937" s="57"/>
      <c r="AB937" s="57"/>
      <c r="AC937" s="57"/>
      <c r="AD937" s="57"/>
    </row>
    <row r="938" spans="1:30" ht="12.7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c r="AA938" s="57"/>
      <c r="AB938" s="57"/>
      <c r="AC938" s="57"/>
      <c r="AD938" s="57"/>
    </row>
    <row r="939" spans="1:30" ht="12.7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c r="AA939" s="57"/>
      <c r="AB939" s="57"/>
      <c r="AC939" s="57"/>
      <c r="AD939" s="57"/>
    </row>
    <row r="940" spans="1:30" ht="12.7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c r="AA940" s="57"/>
      <c r="AB940" s="57"/>
      <c r="AC940" s="57"/>
      <c r="AD940" s="57"/>
    </row>
    <row r="941" spans="1:30" ht="12.7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c r="AA941" s="57"/>
      <c r="AB941" s="57"/>
      <c r="AC941" s="57"/>
      <c r="AD941" s="57"/>
    </row>
    <row r="942" spans="1:30" ht="12.7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c r="AA942" s="57"/>
      <c r="AB942" s="57"/>
      <c r="AC942" s="57"/>
      <c r="AD942" s="57"/>
    </row>
    <row r="943" spans="1:30" ht="12.7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c r="AA943" s="57"/>
      <c r="AB943" s="57"/>
      <c r="AC943" s="57"/>
      <c r="AD943" s="57"/>
    </row>
    <row r="944" spans="1:30" ht="12.7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c r="AA944" s="57"/>
      <c r="AB944" s="57"/>
      <c r="AC944" s="57"/>
      <c r="AD944" s="57"/>
    </row>
    <row r="945" spans="1:30" ht="12.7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c r="AA945" s="57"/>
      <c r="AB945" s="57"/>
      <c r="AC945" s="57"/>
      <c r="AD945" s="57"/>
    </row>
    <row r="946" spans="1:30" ht="12.7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c r="AA946" s="57"/>
      <c r="AB946" s="57"/>
      <c r="AC946" s="57"/>
      <c r="AD946" s="57"/>
    </row>
    <row r="947" spans="1:30" ht="12.7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c r="AA947" s="57"/>
      <c r="AB947" s="57"/>
      <c r="AC947" s="57"/>
      <c r="AD947" s="57"/>
    </row>
    <row r="948" spans="1:30" ht="12.7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c r="AA948" s="57"/>
      <c r="AB948" s="57"/>
      <c r="AC948" s="57"/>
      <c r="AD948" s="57"/>
    </row>
    <row r="949" spans="1:30" ht="12.7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c r="AA949" s="57"/>
      <c r="AB949" s="57"/>
      <c r="AC949" s="57"/>
      <c r="AD949" s="57"/>
    </row>
    <row r="950" spans="1:30" ht="12.7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c r="AA950" s="57"/>
      <c r="AB950" s="57"/>
      <c r="AC950" s="57"/>
      <c r="AD950" s="57"/>
    </row>
    <row r="951" spans="1:30" ht="12.7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c r="AA951" s="57"/>
      <c r="AB951" s="57"/>
      <c r="AC951" s="57"/>
      <c r="AD951" s="57"/>
    </row>
    <row r="952" spans="1:30" ht="12.7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c r="AA952" s="57"/>
      <c r="AB952" s="57"/>
      <c r="AC952" s="57"/>
      <c r="AD952" s="57"/>
    </row>
    <row r="953" spans="1:30" ht="12.7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c r="AA953" s="57"/>
      <c r="AB953" s="57"/>
      <c r="AC953" s="57"/>
      <c r="AD953" s="57"/>
    </row>
    <row r="954" spans="1:30" ht="12.7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c r="AA954" s="57"/>
      <c r="AB954" s="57"/>
      <c r="AC954" s="57"/>
      <c r="AD954" s="57"/>
    </row>
    <row r="955" spans="1:30" ht="12.7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c r="AA955" s="57"/>
      <c r="AB955" s="57"/>
      <c r="AC955" s="57"/>
      <c r="AD955" s="57"/>
    </row>
    <row r="956" spans="1:30" ht="12.7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c r="AA956" s="57"/>
      <c r="AB956" s="57"/>
      <c r="AC956" s="57"/>
      <c r="AD956" s="57"/>
    </row>
    <row r="957" spans="1:30" ht="12.7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c r="AA957" s="57"/>
      <c r="AB957" s="57"/>
      <c r="AC957" s="57"/>
      <c r="AD957" s="57"/>
    </row>
    <row r="958" spans="1:30" ht="12.7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c r="AA958" s="57"/>
      <c r="AB958" s="57"/>
      <c r="AC958" s="57"/>
      <c r="AD958" s="57"/>
    </row>
    <row r="959" spans="1:30" ht="12.7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c r="AA959" s="57"/>
      <c r="AB959" s="57"/>
      <c r="AC959" s="57"/>
      <c r="AD959" s="57"/>
    </row>
    <row r="960" spans="1:30" ht="12.7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c r="AA960" s="57"/>
      <c r="AB960" s="57"/>
      <c r="AC960" s="57"/>
      <c r="AD960" s="57"/>
    </row>
    <row r="961" spans="1:30" ht="12.7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c r="AA961" s="57"/>
      <c r="AB961" s="57"/>
      <c r="AC961" s="57"/>
      <c r="AD961" s="57"/>
    </row>
    <row r="962" spans="1:30" ht="12.7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c r="AA962" s="57"/>
      <c r="AB962" s="57"/>
      <c r="AC962" s="57"/>
      <c r="AD962" s="57"/>
    </row>
    <row r="963" spans="1:30" ht="12.7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c r="AA963" s="57"/>
      <c r="AB963" s="57"/>
      <c r="AC963" s="57"/>
      <c r="AD963" s="57"/>
    </row>
    <row r="964" spans="1:30" ht="12.7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c r="AA964" s="57"/>
      <c r="AB964" s="57"/>
      <c r="AC964" s="57"/>
      <c r="AD964" s="57"/>
    </row>
    <row r="965" spans="1:30" ht="12.7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c r="AA965" s="57"/>
      <c r="AB965" s="57"/>
      <c r="AC965" s="57"/>
      <c r="AD965" s="57"/>
    </row>
    <row r="966" spans="1:30" ht="12.7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c r="AA966" s="57"/>
      <c r="AB966" s="57"/>
      <c r="AC966" s="57"/>
      <c r="AD966" s="57"/>
    </row>
    <row r="967" spans="1:30" ht="12.7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c r="AA967" s="57"/>
      <c r="AB967" s="57"/>
      <c r="AC967" s="57"/>
      <c r="AD967" s="57"/>
    </row>
    <row r="968" spans="1:30" ht="12.7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c r="AA968" s="57"/>
      <c r="AB968" s="57"/>
      <c r="AC968" s="57"/>
      <c r="AD968" s="57"/>
    </row>
    <row r="969" spans="1:30" ht="12.7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c r="AA969" s="57"/>
      <c r="AB969" s="57"/>
      <c r="AC969" s="57"/>
      <c r="AD969" s="57"/>
    </row>
    <row r="970" spans="1:30" ht="12.7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c r="AA970" s="57"/>
      <c r="AB970" s="57"/>
      <c r="AC970" s="57"/>
      <c r="AD970" s="57"/>
    </row>
    <row r="971" spans="1:30" ht="12.7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c r="AA971" s="57"/>
      <c r="AB971" s="57"/>
      <c r="AC971" s="57"/>
      <c r="AD971" s="57"/>
    </row>
    <row r="972" spans="1:30" ht="12.7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c r="AA972" s="57"/>
      <c r="AB972" s="57"/>
      <c r="AC972" s="57"/>
      <c r="AD972" s="57"/>
    </row>
    <row r="973" spans="1:30" ht="12.7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c r="AA973" s="57"/>
      <c r="AB973" s="57"/>
      <c r="AC973" s="57"/>
      <c r="AD973" s="57"/>
    </row>
    <row r="974" spans="1:30" ht="12.7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c r="AA974" s="57"/>
      <c r="AB974" s="57"/>
      <c r="AC974" s="57"/>
      <c r="AD974" s="57"/>
    </row>
    <row r="975" spans="1:30" ht="12.7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c r="AA975" s="57"/>
      <c r="AB975" s="57"/>
      <c r="AC975" s="57"/>
      <c r="AD975" s="57"/>
    </row>
    <row r="976" spans="1:30" ht="12.7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c r="AA976" s="57"/>
      <c r="AB976" s="57"/>
      <c r="AC976" s="57"/>
      <c r="AD976" s="57"/>
    </row>
    <row r="977" spans="1:30" ht="12.7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c r="AA977" s="57"/>
      <c r="AB977" s="57"/>
      <c r="AC977" s="57"/>
      <c r="AD977" s="57"/>
    </row>
    <row r="978" spans="1:30" ht="12.7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c r="AA978" s="57"/>
      <c r="AB978" s="57"/>
      <c r="AC978" s="57"/>
      <c r="AD978" s="57"/>
    </row>
    <row r="979" spans="1:30" ht="12.7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c r="AA979" s="57"/>
      <c r="AB979" s="57"/>
      <c r="AC979" s="57"/>
      <c r="AD979" s="57"/>
    </row>
    <row r="980" spans="1:30" ht="12.7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c r="AA980" s="57"/>
      <c r="AB980" s="57"/>
      <c r="AC980" s="57"/>
      <c r="AD980" s="57"/>
    </row>
    <row r="981" spans="1:30" ht="12.7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c r="AA981" s="57"/>
      <c r="AB981" s="57"/>
      <c r="AC981" s="57"/>
      <c r="AD981" s="57"/>
    </row>
    <row r="982" spans="1:30" ht="12.7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c r="AA982" s="57"/>
      <c r="AB982" s="57"/>
      <c r="AC982" s="57"/>
      <c r="AD982" s="57"/>
    </row>
    <row r="983" spans="1:30" ht="12.7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c r="AA983" s="57"/>
      <c r="AB983" s="57"/>
      <c r="AC983" s="57"/>
      <c r="AD983" s="57"/>
    </row>
    <row r="984" spans="1:30" ht="12.7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c r="AA984" s="57"/>
      <c r="AB984" s="57"/>
      <c r="AC984" s="57"/>
      <c r="AD984" s="57"/>
    </row>
    <row r="985" spans="1:30" ht="12.7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c r="AA985" s="57"/>
      <c r="AB985" s="57"/>
      <c r="AC985" s="57"/>
      <c r="AD985" s="57"/>
    </row>
    <row r="986" spans="1:30" ht="12.7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c r="AA986" s="57"/>
      <c r="AB986" s="57"/>
      <c r="AC986" s="57"/>
      <c r="AD986" s="57"/>
    </row>
    <row r="987" spans="1:30" ht="12.7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c r="AA987" s="57"/>
      <c r="AB987" s="57"/>
      <c r="AC987" s="57"/>
      <c r="AD987" s="57"/>
    </row>
    <row r="988" spans="1:30" ht="12.7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c r="AA988" s="57"/>
      <c r="AB988" s="57"/>
      <c r="AC988" s="57"/>
      <c r="AD988" s="57"/>
    </row>
    <row r="989" spans="1:30" ht="12.7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c r="AA989" s="57"/>
      <c r="AB989" s="57"/>
      <c r="AC989" s="57"/>
      <c r="AD989" s="57"/>
    </row>
    <row r="990" spans="1:30" ht="12.7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c r="AA990" s="57"/>
      <c r="AB990" s="57"/>
      <c r="AC990" s="57"/>
      <c r="AD990" s="57"/>
    </row>
    <row r="991" spans="1:30" ht="12.7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c r="AA991" s="57"/>
      <c r="AB991" s="57"/>
      <c r="AC991" s="57"/>
      <c r="AD991" s="57"/>
    </row>
    <row r="992" spans="1:30" ht="12.7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c r="AA992" s="57"/>
      <c r="AB992" s="57"/>
      <c r="AC992" s="57"/>
      <c r="AD992" s="57"/>
    </row>
    <row r="993" spans="1:30" ht="12.7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c r="AA993" s="57"/>
      <c r="AB993" s="57"/>
      <c r="AC993" s="57"/>
      <c r="AD993" s="57"/>
    </row>
    <row r="994" spans="1:30" ht="12.7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c r="AA994" s="57"/>
      <c r="AB994" s="57"/>
      <c r="AC994" s="57"/>
      <c r="AD994" s="57"/>
    </row>
    <row r="995" spans="1:30" ht="12.7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c r="AA995" s="57"/>
      <c r="AB995" s="57"/>
      <c r="AC995" s="57"/>
      <c r="AD995" s="57"/>
    </row>
    <row r="996" spans="1:30" ht="12.7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c r="AA996" s="57"/>
      <c r="AB996" s="57"/>
      <c r="AC996" s="57"/>
      <c r="AD996" s="57"/>
    </row>
    <row r="997" spans="1:30" ht="12.7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c r="AA997" s="57"/>
      <c r="AB997" s="57"/>
      <c r="AC997" s="57"/>
      <c r="AD997" s="57"/>
    </row>
    <row r="998" spans="1:30" ht="12.7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c r="AA998" s="57"/>
      <c r="AB998" s="57"/>
      <c r="AC998" s="57"/>
      <c r="AD998" s="57"/>
    </row>
    <row r="999" spans="1:30" ht="12.7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c r="AA999" s="57"/>
      <c r="AB999" s="57"/>
      <c r="AC999" s="57"/>
      <c r="AD999" s="57"/>
    </row>
    <row r="1000" spans="1:30" ht="12.7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c r="AA1000" s="57"/>
      <c r="AB1000" s="57"/>
      <c r="AC1000" s="57"/>
      <c r="AD1000" s="57"/>
    </row>
    <row r="1001" spans="1:30" ht="12.75" customHeight="1">
      <c r="A1001" s="57"/>
      <c r="B1001" s="57"/>
      <c r="C1001" s="57"/>
      <c r="D1001" s="57"/>
      <c r="E1001" s="57"/>
      <c r="F1001" s="57"/>
      <c r="G1001" s="57"/>
      <c r="H1001" s="57"/>
      <c r="I1001" s="57"/>
      <c r="J1001" s="57"/>
      <c r="K1001" s="57"/>
      <c r="L1001" s="57"/>
      <c r="M1001" s="57"/>
      <c r="N1001" s="57"/>
      <c r="O1001" s="57"/>
      <c r="P1001" s="57"/>
      <c r="Q1001" s="57"/>
      <c r="R1001" s="57"/>
      <c r="S1001" s="57"/>
      <c r="T1001" s="57"/>
      <c r="U1001" s="57"/>
      <c r="V1001" s="57"/>
      <c r="W1001" s="57"/>
      <c r="X1001" s="57"/>
      <c r="Y1001" s="57"/>
      <c r="Z1001" s="57"/>
      <c r="AA1001" s="57"/>
      <c r="AB1001" s="57"/>
      <c r="AC1001" s="57"/>
      <c r="AD1001" s="57"/>
    </row>
    <row r="1002" spans="1:30" ht="12.75" customHeight="1">
      <c r="A1002" s="57"/>
      <c r="B1002" s="57"/>
      <c r="C1002" s="57"/>
      <c r="D1002" s="57"/>
      <c r="E1002" s="57"/>
      <c r="F1002" s="57"/>
      <c r="G1002" s="57"/>
      <c r="H1002" s="57"/>
      <c r="I1002" s="57"/>
      <c r="J1002" s="57"/>
      <c r="K1002" s="57"/>
      <c r="L1002" s="57"/>
      <c r="M1002" s="57"/>
      <c r="N1002" s="57"/>
      <c r="O1002" s="57"/>
      <c r="P1002" s="57"/>
      <c r="Q1002" s="57"/>
      <c r="R1002" s="57"/>
      <c r="S1002" s="57"/>
      <c r="T1002" s="57"/>
      <c r="U1002" s="57"/>
      <c r="V1002" s="57"/>
      <c r="W1002" s="57"/>
      <c r="X1002" s="57"/>
      <c r="Y1002" s="57"/>
      <c r="Z1002" s="57"/>
      <c r="AA1002" s="57"/>
      <c r="AB1002" s="57"/>
      <c r="AC1002" s="57"/>
      <c r="AD1002" s="57"/>
    </row>
    <row r="1003" spans="1:30" ht="12.75" customHeight="1">
      <c r="A1003" s="57"/>
      <c r="B1003" s="57"/>
      <c r="C1003" s="57"/>
      <c r="D1003" s="57"/>
      <c r="E1003" s="57"/>
      <c r="F1003" s="57"/>
      <c r="G1003" s="57"/>
      <c r="H1003" s="57"/>
      <c r="I1003" s="57"/>
      <c r="J1003" s="57"/>
      <c r="K1003" s="57"/>
      <c r="L1003" s="57"/>
      <c r="M1003" s="57"/>
      <c r="N1003" s="57"/>
      <c r="O1003" s="57"/>
      <c r="P1003" s="57"/>
      <c r="Q1003" s="57"/>
      <c r="R1003" s="57"/>
      <c r="S1003" s="57"/>
      <c r="T1003" s="57"/>
      <c r="U1003" s="57"/>
      <c r="V1003" s="57"/>
      <c r="W1003" s="57"/>
      <c r="X1003" s="57"/>
      <c r="Y1003" s="57"/>
      <c r="Z1003" s="57"/>
      <c r="AA1003" s="57"/>
      <c r="AB1003" s="57"/>
      <c r="AC1003" s="57"/>
      <c r="AD1003" s="57"/>
    </row>
    <row r="1004" spans="1:30" ht="12.75" customHeight="1">
      <c r="A1004" s="57"/>
      <c r="B1004" s="57"/>
      <c r="C1004" s="57"/>
      <c r="D1004" s="57"/>
      <c r="E1004" s="57"/>
      <c r="F1004" s="57"/>
      <c r="G1004" s="57"/>
      <c r="H1004" s="57"/>
      <c r="I1004" s="57"/>
      <c r="J1004" s="57"/>
      <c r="K1004" s="57"/>
      <c r="L1004" s="57"/>
      <c r="M1004" s="57"/>
      <c r="N1004" s="57"/>
      <c r="O1004" s="57"/>
      <c r="P1004" s="57"/>
      <c r="Q1004" s="57"/>
      <c r="R1004" s="57"/>
      <c r="S1004" s="57"/>
      <c r="T1004" s="57"/>
      <c r="U1004" s="57"/>
      <c r="V1004" s="57"/>
      <c r="W1004" s="57"/>
      <c r="X1004" s="57"/>
      <c r="Y1004" s="57"/>
      <c r="Z1004" s="57"/>
      <c r="AA1004" s="57"/>
      <c r="AB1004" s="57"/>
      <c r="AC1004" s="57"/>
      <c r="AD1004" s="57"/>
    </row>
    <row r="1005" spans="1:30" ht="12.75" customHeight="1">
      <c r="A1005" s="57"/>
      <c r="B1005" s="57"/>
      <c r="C1005" s="57"/>
      <c r="D1005" s="57"/>
      <c r="E1005" s="57"/>
      <c r="F1005" s="57"/>
      <c r="G1005" s="57"/>
      <c r="H1005" s="57"/>
      <c r="I1005" s="57"/>
      <c r="J1005" s="57"/>
      <c r="K1005" s="57"/>
      <c r="L1005" s="57"/>
      <c r="M1005" s="57"/>
      <c r="N1005" s="57"/>
      <c r="O1005" s="57"/>
      <c r="P1005" s="57"/>
      <c r="Q1005" s="57"/>
      <c r="R1005" s="57"/>
      <c r="S1005" s="57"/>
      <c r="T1005" s="57"/>
      <c r="U1005" s="57"/>
      <c r="V1005" s="57"/>
      <c r="W1005" s="57"/>
      <c r="X1005" s="57"/>
      <c r="Y1005" s="57"/>
      <c r="Z1005" s="57"/>
      <c r="AA1005" s="57"/>
      <c r="AB1005" s="57"/>
      <c r="AC1005" s="57"/>
      <c r="AD1005" s="57"/>
    </row>
    <row r="1006" spans="1:30" ht="12.75" customHeight="1">
      <c r="A1006" s="57"/>
      <c r="B1006" s="57"/>
      <c r="C1006" s="57"/>
      <c r="D1006" s="57"/>
      <c r="E1006" s="57"/>
      <c r="F1006" s="57"/>
      <c r="G1006" s="57"/>
      <c r="H1006" s="57"/>
      <c r="I1006" s="57"/>
      <c r="J1006" s="57"/>
      <c r="K1006" s="57"/>
      <c r="L1006" s="57"/>
      <c r="M1006" s="57"/>
      <c r="N1006" s="57"/>
      <c r="O1006" s="57"/>
      <c r="P1006" s="57"/>
      <c r="Q1006" s="57"/>
      <c r="R1006" s="57"/>
      <c r="S1006" s="57"/>
      <c r="T1006" s="57"/>
      <c r="U1006" s="57"/>
      <c r="V1006" s="57"/>
      <c r="W1006" s="57"/>
      <c r="X1006" s="57"/>
      <c r="Y1006" s="57"/>
      <c r="Z1006" s="57"/>
      <c r="AA1006" s="57"/>
      <c r="AB1006" s="57"/>
      <c r="AC1006" s="57"/>
      <c r="AD1006" s="57"/>
    </row>
    <row r="1007" spans="1:30" ht="12.75" customHeight="1">
      <c r="A1007" s="57"/>
      <c r="B1007" s="57"/>
      <c r="C1007" s="57"/>
      <c r="D1007" s="57"/>
      <c r="E1007" s="57"/>
      <c r="F1007" s="57"/>
      <c r="G1007" s="57"/>
      <c r="H1007" s="57"/>
      <c r="I1007" s="57"/>
      <c r="J1007" s="57"/>
      <c r="K1007" s="57"/>
      <c r="L1007" s="57"/>
      <c r="M1007" s="57"/>
      <c r="N1007" s="57"/>
      <c r="O1007" s="57"/>
      <c r="P1007" s="57"/>
      <c r="Q1007" s="57"/>
      <c r="R1007" s="57"/>
      <c r="S1007" s="57"/>
      <c r="T1007" s="57"/>
      <c r="U1007" s="57"/>
      <c r="V1007" s="57"/>
      <c r="W1007" s="57"/>
      <c r="X1007" s="57"/>
      <c r="Y1007" s="57"/>
      <c r="Z1007" s="57"/>
      <c r="AA1007" s="57"/>
      <c r="AB1007" s="57"/>
      <c r="AC1007" s="57"/>
      <c r="AD1007" s="57"/>
    </row>
    <row r="1008" spans="1:30" ht="12.75" customHeight="1">
      <c r="A1008" s="57"/>
      <c r="B1008" s="57"/>
      <c r="C1008" s="57"/>
      <c r="D1008" s="57"/>
      <c r="E1008" s="57"/>
      <c r="F1008" s="57"/>
      <c r="G1008" s="57"/>
      <c r="H1008" s="57"/>
      <c r="I1008" s="57"/>
      <c r="J1008" s="57"/>
      <c r="K1008" s="57"/>
      <c r="L1008" s="57"/>
      <c r="M1008" s="57"/>
      <c r="N1008" s="57"/>
      <c r="O1008" s="57"/>
      <c r="P1008" s="57"/>
      <c r="Q1008" s="57"/>
      <c r="R1008" s="57"/>
      <c r="S1008" s="57"/>
      <c r="T1008" s="57"/>
      <c r="U1008" s="57"/>
      <c r="V1008" s="57"/>
      <c r="W1008" s="57"/>
      <c r="X1008" s="57"/>
      <c r="Y1008" s="57"/>
      <c r="Z1008" s="57"/>
      <c r="AA1008" s="57"/>
      <c r="AB1008" s="57"/>
      <c r="AC1008" s="57"/>
      <c r="AD1008" s="57"/>
    </row>
    <row r="1009" spans="1:30" ht="12.75" customHeight="1">
      <c r="A1009" s="57"/>
      <c r="B1009" s="57"/>
      <c r="C1009" s="57"/>
      <c r="D1009" s="57"/>
      <c r="E1009" s="57"/>
      <c r="F1009" s="57"/>
      <c r="G1009" s="57"/>
      <c r="H1009" s="57"/>
      <c r="I1009" s="57"/>
      <c r="J1009" s="57"/>
      <c r="K1009" s="57"/>
      <c r="L1009" s="57"/>
      <c r="M1009" s="57"/>
      <c r="N1009" s="57"/>
      <c r="O1009" s="57"/>
      <c r="P1009" s="57"/>
      <c r="Q1009" s="57"/>
      <c r="R1009" s="57"/>
      <c r="S1009" s="57"/>
      <c r="T1009" s="57"/>
      <c r="U1009" s="57"/>
      <c r="V1009" s="57"/>
      <c r="W1009" s="57"/>
      <c r="X1009" s="57"/>
      <c r="Y1009" s="57"/>
      <c r="Z1009" s="57"/>
      <c r="AA1009" s="57"/>
      <c r="AB1009" s="57"/>
      <c r="AC1009" s="57"/>
      <c r="AD1009" s="57"/>
    </row>
    <row r="1010" spans="1:30" ht="12.75" customHeight="1">
      <c r="A1010" s="57"/>
      <c r="B1010" s="57"/>
      <c r="C1010" s="57"/>
      <c r="D1010" s="57"/>
      <c r="E1010" s="57"/>
      <c r="F1010" s="57"/>
      <c r="G1010" s="57"/>
      <c r="H1010" s="57"/>
      <c r="I1010" s="57"/>
      <c r="J1010" s="57"/>
      <c r="K1010" s="57"/>
      <c r="L1010" s="57"/>
      <c r="M1010" s="57"/>
      <c r="N1010" s="57"/>
      <c r="O1010" s="57"/>
      <c r="P1010" s="57"/>
      <c r="Q1010" s="57"/>
      <c r="R1010" s="57"/>
      <c r="S1010" s="57"/>
      <c r="T1010" s="57"/>
      <c r="U1010" s="57"/>
      <c r="V1010" s="57"/>
      <c r="W1010" s="57"/>
      <c r="X1010" s="57"/>
      <c r="Y1010" s="57"/>
      <c r="Z1010" s="57"/>
      <c r="AA1010" s="57"/>
      <c r="AB1010" s="57"/>
      <c r="AC1010" s="57"/>
      <c r="AD1010" s="57"/>
    </row>
    <row r="1011" spans="1:30" ht="12.75" customHeight="1">
      <c r="A1011" s="57"/>
      <c r="B1011" s="57"/>
      <c r="C1011" s="57"/>
      <c r="D1011" s="57"/>
      <c r="E1011" s="57"/>
      <c r="F1011" s="57"/>
      <c r="G1011" s="57"/>
      <c r="H1011" s="57"/>
      <c r="I1011" s="57"/>
      <c r="J1011" s="57"/>
      <c r="K1011" s="57"/>
      <c r="L1011" s="57"/>
      <c r="M1011" s="57"/>
      <c r="N1011" s="57"/>
      <c r="O1011" s="57"/>
      <c r="P1011" s="57"/>
      <c r="Q1011" s="57"/>
      <c r="R1011" s="57"/>
      <c r="S1011" s="57"/>
      <c r="T1011" s="57"/>
      <c r="U1011" s="57"/>
      <c r="V1011" s="57"/>
      <c r="W1011" s="57"/>
      <c r="X1011" s="57"/>
      <c r="Y1011" s="57"/>
      <c r="Z1011" s="57"/>
      <c r="AA1011" s="57"/>
      <c r="AB1011" s="57"/>
      <c r="AC1011" s="57"/>
      <c r="AD1011" s="57"/>
    </row>
    <row r="1012" spans="1:30" ht="12.75" customHeight="1">
      <c r="A1012" s="57"/>
      <c r="B1012" s="57"/>
      <c r="C1012" s="57"/>
      <c r="D1012" s="57"/>
      <c r="E1012" s="57"/>
      <c r="F1012" s="57"/>
      <c r="G1012" s="57"/>
      <c r="H1012" s="57"/>
      <c r="I1012" s="57"/>
      <c r="J1012" s="57"/>
      <c r="K1012" s="57"/>
      <c r="L1012" s="57"/>
      <c r="M1012" s="57"/>
      <c r="N1012" s="57"/>
      <c r="O1012" s="57"/>
      <c r="P1012" s="57"/>
      <c r="Q1012" s="57"/>
      <c r="R1012" s="57"/>
      <c r="S1012" s="57"/>
      <c r="T1012" s="57"/>
      <c r="U1012" s="57"/>
      <c r="V1012" s="57"/>
      <c r="W1012" s="57"/>
      <c r="X1012" s="57"/>
      <c r="Y1012" s="57"/>
      <c r="Z1012" s="57"/>
      <c r="AA1012" s="57"/>
      <c r="AB1012" s="57"/>
      <c r="AC1012" s="57"/>
      <c r="AD1012" s="57"/>
    </row>
    <row r="1013" spans="1:30" ht="12.75" customHeight="1">
      <c r="A1013" s="57"/>
      <c r="B1013" s="57"/>
      <c r="C1013" s="57"/>
      <c r="D1013" s="57"/>
      <c r="E1013" s="57"/>
      <c r="F1013" s="57"/>
      <c r="G1013" s="57"/>
      <c r="H1013" s="57"/>
      <c r="I1013" s="57"/>
      <c r="J1013" s="57"/>
      <c r="K1013" s="57"/>
      <c r="L1013" s="57"/>
      <c r="M1013" s="57"/>
      <c r="N1013" s="57"/>
      <c r="O1013" s="57"/>
      <c r="P1013" s="57"/>
      <c r="Q1013" s="57"/>
      <c r="R1013" s="57"/>
      <c r="S1013" s="57"/>
      <c r="T1013" s="57"/>
      <c r="U1013" s="57"/>
      <c r="V1013" s="57"/>
      <c r="W1013" s="57"/>
      <c r="X1013" s="57"/>
      <c r="Y1013" s="57"/>
      <c r="Z1013" s="57"/>
      <c r="AA1013" s="57"/>
      <c r="AB1013" s="57"/>
      <c r="AC1013" s="57"/>
      <c r="AD1013" s="57"/>
    </row>
    <row r="1014" spans="1:30" ht="12.75" customHeight="1">
      <c r="A1014" s="57"/>
      <c r="B1014" s="57"/>
      <c r="C1014" s="57"/>
      <c r="D1014" s="57"/>
      <c r="E1014" s="57"/>
      <c r="F1014" s="57"/>
      <c r="G1014" s="57"/>
      <c r="H1014" s="57"/>
      <c r="I1014" s="57"/>
      <c r="J1014" s="57"/>
      <c r="K1014" s="57"/>
      <c r="L1014" s="57"/>
      <c r="M1014" s="57"/>
      <c r="N1014" s="57"/>
      <c r="O1014" s="57"/>
      <c r="P1014" s="57"/>
      <c r="Q1014" s="57"/>
      <c r="R1014" s="57"/>
      <c r="S1014" s="57"/>
      <c r="T1014" s="57"/>
      <c r="U1014" s="57"/>
      <c r="V1014" s="57"/>
      <c r="W1014" s="57"/>
      <c r="X1014" s="57"/>
      <c r="Y1014" s="57"/>
      <c r="Z1014" s="57"/>
      <c r="AA1014" s="57"/>
      <c r="AB1014" s="57"/>
      <c r="AC1014" s="57"/>
      <c r="AD1014" s="57"/>
    </row>
    <row r="1015" spans="1:30" ht="12.75" customHeight="1">
      <c r="A1015" s="57"/>
      <c r="B1015" s="57"/>
      <c r="C1015" s="57"/>
      <c r="D1015" s="57"/>
      <c r="E1015" s="57"/>
      <c r="F1015" s="57"/>
      <c r="G1015" s="57"/>
      <c r="H1015" s="57"/>
      <c r="I1015" s="57"/>
      <c r="J1015" s="57"/>
      <c r="K1015" s="57"/>
      <c r="L1015" s="57"/>
      <c r="M1015" s="57"/>
      <c r="N1015" s="57"/>
      <c r="O1015" s="57"/>
      <c r="P1015" s="57"/>
      <c r="Q1015" s="57"/>
      <c r="R1015" s="57"/>
      <c r="S1015" s="57"/>
      <c r="T1015" s="57"/>
      <c r="U1015" s="57"/>
      <c r="V1015" s="57"/>
      <c r="W1015" s="57"/>
      <c r="X1015" s="57"/>
      <c r="Y1015" s="57"/>
      <c r="Z1015" s="57"/>
      <c r="AA1015" s="57"/>
      <c r="AB1015" s="57"/>
      <c r="AC1015" s="57"/>
      <c r="AD1015" s="57"/>
    </row>
    <row r="1016" spans="1:30" ht="12.75" customHeight="1">
      <c r="A1016" s="57"/>
      <c r="B1016" s="57"/>
      <c r="C1016" s="57"/>
      <c r="D1016" s="57"/>
      <c r="E1016" s="57"/>
      <c r="F1016" s="57"/>
      <c r="G1016" s="57"/>
      <c r="H1016" s="57"/>
      <c r="I1016" s="57"/>
      <c r="J1016" s="57"/>
      <c r="K1016" s="57"/>
      <c r="L1016" s="57"/>
      <c r="M1016" s="57"/>
      <c r="N1016" s="57"/>
      <c r="O1016" s="57"/>
      <c r="P1016" s="57"/>
      <c r="Q1016" s="57"/>
      <c r="R1016" s="57"/>
      <c r="S1016" s="57"/>
      <c r="T1016" s="57"/>
      <c r="U1016" s="57"/>
      <c r="V1016" s="57"/>
      <c r="W1016" s="57"/>
      <c r="X1016" s="57"/>
      <c r="Y1016" s="57"/>
      <c r="Z1016" s="57"/>
      <c r="AA1016" s="57"/>
      <c r="AB1016" s="57"/>
      <c r="AC1016" s="57"/>
      <c r="AD1016" s="57"/>
    </row>
    <row r="1017" spans="1:30" ht="12.75" customHeight="1">
      <c r="A1017" s="57"/>
      <c r="B1017" s="57"/>
      <c r="C1017" s="57"/>
      <c r="D1017" s="57"/>
      <c r="E1017" s="57"/>
      <c r="F1017" s="57"/>
      <c r="G1017" s="57"/>
      <c r="H1017" s="57"/>
      <c r="I1017" s="57"/>
      <c r="J1017" s="57"/>
      <c r="K1017" s="57"/>
      <c r="L1017" s="57"/>
      <c r="M1017" s="57"/>
      <c r="N1017" s="57"/>
      <c r="O1017" s="57"/>
      <c r="P1017" s="57"/>
      <c r="Q1017" s="57"/>
      <c r="R1017" s="57"/>
      <c r="S1017" s="57"/>
      <c r="T1017" s="57"/>
      <c r="U1017" s="57"/>
      <c r="V1017" s="57"/>
      <c r="W1017" s="57"/>
      <c r="X1017" s="57"/>
      <c r="Y1017" s="57"/>
      <c r="Z1017" s="57"/>
      <c r="AA1017" s="57"/>
      <c r="AB1017" s="57"/>
      <c r="AC1017" s="57"/>
      <c r="AD1017" s="57"/>
    </row>
    <row r="1018" spans="1:30" ht="12.75" customHeight="1">
      <c r="A1018" s="57"/>
      <c r="B1018" s="57"/>
      <c r="C1018" s="57"/>
      <c r="D1018" s="57"/>
      <c r="E1018" s="57"/>
      <c r="F1018" s="57"/>
      <c r="G1018" s="57"/>
      <c r="H1018" s="57"/>
      <c r="I1018" s="57"/>
      <c r="J1018" s="57"/>
      <c r="K1018" s="57"/>
      <c r="L1018" s="57"/>
      <c r="M1018" s="57"/>
      <c r="N1018" s="57"/>
      <c r="O1018" s="57"/>
      <c r="P1018" s="57"/>
      <c r="Q1018" s="57"/>
      <c r="R1018" s="57"/>
      <c r="S1018" s="57"/>
      <c r="T1018" s="57"/>
      <c r="U1018" s="57"/>
      <c r="V1018" s="57"/>
      <c r="W1018" s="57"/>
      <c r="X1018" s="57"/>
      <c r="Y1018" s="57"/>
      <c r="Z1018" s="57"/>
      <c r="AA1018" s="57"/>
      <c r="AB1018" s="57"/>
      <c r="AC1018" s="57"/>
      <c r="AD1018" s="57"/>
    </row>
    <row r="1019" spans="1:30" ht="12.75" customHeight="1">
      <c r="A1019" s="57"/>
      <c r="B1019" s="57"/>
      <c r="C1019" s="57"/>
      <c r="D1019" s="57"/>
      <c r="E1019" s="57"/>
      <c r="F1019" s="57"/>
      <c r="G1019" s="57"/>
      <c r="H1019" s="57"/>
      <c r="I1019" s="57"/>
      <c r="J1019" s="57"/>
      <c r="K1019" s="57"/>
      <c r="L1019" s="57"/>
      <c r="M1019" s="57"/>
      <c r="N1019" s="57"/>
      <c r="O1019" s="57"/>
      <c r="P1019" s="57"/>
      <c r="Q1019" s="57"/>
      <c r="R1019" s="57"/>
      <c r="S1019" s="57"/>
      <c r="T1019" s="57"/>
      <c r="U1019" s="57"/>
      <c r="V1019" s="57"/>
      <c r="W1019" s="57"/>
      <c r="X1019" s="57"/>
      <c r="Y1019" s="57"/>
      <c r="Z1019" s="57"/>
      <c r="AA1019" s="57"/>
      <c r="AB1019" s="57"/>
      <c r="AC1019" s="57"/>
      <c r="AD1019" s="57"/>
    </row>
    <row r="1020" spans="1:30" ht="12.75" customHeight="1">
      <c r="A1020" s="57"/>
      <c r="B1020" s="57"/>
      <c r="C1020" s="57"/>
      <c r="D1020" s="57"/>
      <c r="E1020" s="57"/>
      <c r="F1020" s="57"/>
      <c r="G1020" s="57"/>
      <c r="H1020" s="57"/>
      <c r="I1020" s="57"/>
      <c r="J1020" s="57"/>
      <c r="K1020" s="57"/>
      <c r="L1020" s="57"/>
      <c r="M1020" s="57"/>
      <c r="N1020" s="57"/>
      <c r="O1020" s="57"/>
      <c r="P1020" s="57"/>
      <c r="Q1020" s="57"/>
      <c r="R1020" s="57"/>
      <c r="S1020" s="57"/>
      <c r="T1020" s="57"/>
      <c r="U1020" s="57"/>
      <c r="V1020" s="57"/>
      <c r="W1020" s="57"/>
      <c r="X1020" s="57"/>
      <c r="Y1020" s="57"/>
      <c r="Z1020" s="57"/>
      <c r="AA1020" s="57"/>
      <c r="AB1020" s="57"/>
      <c r="AC1020" s="57"/>
      <c r="AD1020" s="57"/>
    </row>
    <row r="1021" spans="1:30" ht="15" customHeight="1">
      <c r="C1021" s="57"/>
    </row>
  </sheetData>
  <mergeCells count="90">
    <mergeCell ref="D18:F18"/>
    <mergeCell ref="G18:G19"/>
    <mergeCell ref="H18:H19"/>
    <mergeCell ref="I18:I19"/>
    <mergeCell ref="B6:I6"/>
    <mergeCell ref="B7:C7"/>
    <mergeCell ref="D7:I7"/>
    <mergeCell ref="B8:C8"/>
    <mergeCell ref="D8:I8"/>
    <mergeCell ref="B9:C9"/>
    <mergeCell ref="D9:I9"/>
    <mergeCell ref="B10:C10"/>
    <mergeCell ref="D10:I10"/>
    <mergeCell ref="B11:C17"/>
    <mergeCell ref="D11:I11"/>
    <mergeCell ref="D12:I12"/>
    <mergeCell ref="A20:A45"/>
    <mergeCell ref="B20:B23"/>
    <mergeCell ref="D22:D23"/>
    <mergeCell ref="E22:E23"/>
    <mergeCell ref="F22:F23"/>
    <mergeCell ref="B29:B32"/>
    <mergeCell ref="B33:B37"/>
    <mergeCell ref="D36:D37"/>
    <mergeCell ref="E36:E37"/>
    <mergeCell ref="F36:F37"/>
    <mergeCell ref="B43:B45"/>
    <mergeCell ref="D44:D45"/>
    <mergeCell ref="E44:E45"/>
    <mergeCell ref="F44:F45"/>
    <mergeCell ref="H22:H23"/>
    <mergeCell ref="I22:I23"/>
    <mergeCell ref="B24:B28"/>
    <mergeCell ref="H24:H25"/>
    <mergeCell ref="I24:I25"/>
    <mergeCell ref="E27:E28"/>
    <mergeCell ref="F27:F28"/>
    <mergeCell ref="G27:G28"/>
    <mergeCell ref="H27:H28"/>
    <mergeCell ref="I27:I28"/>
    <mergeCell ref="G22:G23"/>
    <mergeCell ref="G36:G37"/>
    <mergeCell ref="H36:H37"/>
    <mergeCell ref="I36:I37"/>
    <mergeCell ref="B38:B41"/>
    <mergeCell ref="D41:D42"/>
    <mergeCell ref="E41:E42"/>
    <mergeCell ref="F41:F42"/>
    <mergeCell ref="G41:G42"/>
    <mergeCell ref="H41:H42"/>
    <mergeCell ref="I41:I42"/>
    <mergeCell ref="G44:G45"/>
    <mergeCell ref="H44:H45"/>
    <mergeCell ref="I44:I45"/>
    <mergeCell ref="A46:A71"/>
    <mergeCell ref="B46:B52"/>
    <mergeCell ref="D51:D52"/>
    <mergeCell ref="E51:E52"/>
    <mergeCell ref="F51:F52"/>
    <mergeCell ref="B56:B59"/>
    <mergeCell ref="D58:D59"/>
    <mergeCell ref="E58:E59"/>
    <mergeCell ref="F58:F59"/>
    <mergeCell ref="H51:H52"/>
    <mergeCell ref="I51:I52"/>
    <mergeCell ref="B53:B55"/>
    <mergeCell ref="D54:D55"/>
    <mergeCell ref="G51:G52"/>
    <mergeCell ref="G58:G59"/>
    <mergeCell ref="H58:H59"/>
    <mergeCell ref="I58:I59"/>
    <mergeCell ref="B60:B66"/>
    <mergeCell ref="D65:D66"/>
    <mergeCell ref="E65:E66"/>
    <mergeCell ref="F65:F66"/>
    <mergeCell ref="G65:G66"/>
    <mergeCell ref="H65:H66"/>
    <mergeCell ref="I65:I66"/>
    <mergeCell ref="E54:E55"/>
    <mergeCell ref="F54:F55"/>
    <mergeCell ref="G54:G55"/>
    <mergeCell ref="H54:H55"/>
    <mergeCell ref="I54:I55"/>
    <mergeCell ref="I70:I71"/>
    <mergeCell ref="B67:B71"/>
    <mergeCell ref="D70:D71"/>
    <mergeCell ref="E70:E71"/>
    <mergeCell ref="F70:F71"/>
    <mergeCell ref="G70:G71"/>
    <mergeCell ref="H70:H71"/>
  </mergeCells>
  <printOptions horizontalCentered="1"/>
  <pageMargins left="0.51181102362204722" right="0.51181102362204722" top="0.74803149606299213" bottom="0.74803149606299213" header="0" footer="0"/>
  <pageSetup scale="40" orientation="portrait" r:id="rId1"/>
  <rowBreaks count="1" manualBreakCount="1">
    <brk id="45"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X79"/>
  <sheetViews>
    <sheetView tabSelected="1" view="pageBreakPreview" zoomScale="10" zoomScaleNormal="10" zoomScaleSheetLayoutView="10" zoomScalePageLayoutView="50" workbookViewId="0">
      <selection activeCell="H4" sqref="H4"/>
    </sheetView>
  </sheetViews>
  <sheetFormatPr defaultColWidth="11" defaultRowHeight="14.25"/>
  <cols>
    <col min="1" max="1" width="11" style="39"/>
    <col min="2" max="2" width="31.125" style="39" customWidth="1"/>
    <col min="3" max="3" width="33.625" style="39" customWidth="1"/>
    <col min="4" max="4" width="18.75" style="39" customWidth="1"/>
    <col min="5" max="5" width="50.875" style="39" customWidth="1"/>
    <col min="6" max="6" width="134.875" style="39" customWidth="1"/>
    <col min="7" max="7" width="61.75" style="39" customWidth="1"/>
    <col min="8" max="8" width="75" style="39" customWidth="1"/>
    <col min="9" max="9" width="43.75" style="39" customWidth="1"/>
    <col min="10" max="10" width="47.5" style="39" customWidth="1"/>
    <col min="11" max="11" width="42.125" style="39" customWidth="1"/>
    <col min="12" max="12" width="42.5" style="39" customWidth="1"/>
    <col min="13" max="13" width="30" style="39" customWidth="1"/>
    <col min="14" max="14" width="40" style="39" customWidth="1"/>
    <col min="15" max="15" width="32.5" style="39" customWidth="1"/>
    <col min="16" max="16" width="46.625" style="39" customWidth="1"/>
    <col min="17" max="17" width="33.75" style="39" customWidth="1"/>
    <col min="18" max="18" width="39.625" style="39" customWidth="1"/>
    <col min="19" max="19" width="32.5" style="39" customWidth="1"/>
    <col min="20" max="20" width="40.375" style="39" customWidth="1"/>
    <col min="21" max="21" width="45.375" style="39" customWidth="1"/>
    <col min="22" max="22" width="21.625" style="39" customWidth="1"/>
    <col min="23" max="23" width="65" style="39" customWidth="1"/>
    <col min="24" max="24" width="105.875" style="39" customWidth="1"/>
    <col min="25" max="25" width="104" style="39" customWidth="1"/>
    <col min="26" max="26" width="124.75" style="39" customWidth="1"/>
    <col min="27" max="27" width="203" style="39" customWidth="1"/>
    <col min="28" max="28" width="129.125" style="39" customWidth="1"/>
    <col min="29" max="29" width="87" style="39" customWidth="1"/>
    <col min="30" max="30" width="38.875" style="39" customWidth="1"/>
    <col min="31" max="31" width="49.25" style="39" customWidth="1"/>
    <col min="32" max="32" width="25.125" style="39" customWidth="1"/>
    <col min="33" max="33" width="20.375" style="39" customWidth="1"/>
    <col min="34" max="34" width="47.875" style="39" customWidth="1"/>
    <col min="35" max="35" width="29.5" style="39" customWidth="1"/>
    <col min="36" max="36" width="51.375" style="39" customWidth="1"/>
    <col min="37" max="37" width="23.5" style="39" customWidth="1"/>
    <col min="38" max="38" width="19.375" style="39" customWidth="1"/>
    <col min="39" max="39" width="42.375" style="39" customWidth="1"/>
    <col min="40" max="40" width="41.25" style="39" customWidth="1"/>
    <col min="41" max="41" width="24.5" style="39" customWidth="1"/>
    <col min="42" max="42" width="44.75" style="39" customWidth="1"/>
    <col min="43" max="43" width="52.25" style="39" customWidth="1"/>
    <col min="44" max="44" width="43.25" style="39" customWidth="1"/>
    <col min="45" max="45" width="136.25" style="39" customWidth="1"/>
    <col min="46" max="46" width="44.75" style="39" customWidth="1"/>
    <col min="47" max="47" width="35.125" style="39" customWidth="1"/>
    <col min="48" max="48" width="44.5" style="39" customWidth="1"/>
    <col min="49" max="49" width="231.875" style="39" customWidth="1"/>
    <col min="50" max="16384" width="11" style="39"/>
  </cols>
  <sheetData>
    <row r="4" spans="1:29" ht="62.25" customHeight="1">
      <c r="B4" s="441"/>
      <c r="C4" s="441"/>
      <c r="D4" s="442" t="s">
        <v>141</v>
      </c>
      <c r="E4" s="443"/>
      <c r="F4" s="443"/>
      <c r="G4" s="443"/>
      <c r="H4" s="183" t="s">
        <v>142</v>
      </c>
      <c r="I4" s="184"/>
      <c r="J4" s="184"/>
      <c r="K4" s="184"/>
    </row>
    <row r="5" spans="1:29" ht="48" customHeight="1">
      <c r="B5" s="441"/>
      <c r="C5" s="441"/>
      <c r="D5" s="444"/>
      <c r="E5" s="445"/>
      <c r="F5" s="445"/>
      <c r="G5" s="445"/>
      <c r="H5" s="185" t="s">
        <v>143</v>
      </c>
      <c r="I5" s="186"/>
      <c r="J5" s="186"/>
      <c r="K5" s="186"/>
    </row>
    <row r="6" spans="1:29" ht="49.5" customHeight="1">
      <c r="B6" s="441"/>
      <c r="C6" s="441"/>
      <c r="D6" s="442" t="s">
        <v>144</v>
      </c>
      <c r="E6" s="443"/>
      <c r="F6" s="443"/>
      <c r="G6" s="443"/>
      <c r="H6" s="185" t="s">
        <v>145</v>
      </c>
      <c r="I6" s="186"/>
      <c r="J6" s="186"/>
      <c r="K6" s="186"/>
    </row>
    <row r="7" spans="1:29" ht="70.5" customHeight="1">
      <c r="B7" s="441"/>
      <c r="C7" s="441"/>
      <c r="D7" s="444"/>
      <c r="E7" s="445"/>
      <c r="F7" s="445"/>
      <c r="G7" s="445"/>
      <c r="H7" s="187" t="s">
        <v>146</v>
      </c>
      <c r="I7" s="188"/>
      <c r="J7" s="188"/>
      <c r="K7" s="188"/>
    </row>
    <row r="10" spans="1:29" ht="69.75" customHeight="1">
      <c r="A10" s="189"/>
      <c r="B10" s="446"/>
      <c r="C10" s="446"/>
      <c r="D10" s="446"/>
      <c r="E10" s="446"/>
      <c r="F10" s="184"/>
      <c r="G10" s="190"/>
      <c r="H10" s="426"/>
      <c r="I10" s="426"/>
      <c r="J10" s="190"/>
      <c r="K10" s="427"/>
      <c r="L10" s="427"/>
      <c r="M10" s="190"/>
      <c r="N10" s="191"/>
      <c r="O10" s="189"/>
      <c r="P10" s="189"/>
      <c r="Q10" s="189"/>
      <c r="R10" s="189"/>
      <c r="S10" s="189"/>
      <c r="T10" s="189"/>
      <c r="U10" s="189"/>
      <c r="V10" s="189"/>
      <c r="W10" s="189"/>
      <c r="X10" s="189"/>
      <c r="Y10" s="189"/>
      <c r="Z10" s="189"/>
      <c r="AA10" s="189"/>
      <c r="AB10" s="189"/>
      <c r="AC10" s="189"/>
    </row>
    <row r="11" spans="1:29">
      <c r="A11" s="189"/>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row>
    <row r="12" spans="1:29">
      <c r="A12" s="189"/>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row>
    <row r="13" spans="1:29">
      <c r="A13" s="189"/>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row>
    <row r="14" spans="1:29" ht="66" customHeight="1">
      <c r="A14" s="189"/>
      <c r="B14" s="428" t="s">
        <v>147</v>
      </c>
      <c r="C14" s="428"/>
      <c r="D14" s="428"/>
      <c r="E14" s="428"/>
      <c r="F14" s="192" t="s">
        <v>148</v>
      </c>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row>
    <row r="15" spans="1:29" ht="37.5" customHeight="1">
      <c r="A15" s="189"/>
      <c r="B15" s="428" t="s">
        <v>149</v>
      </c>
      <c r="C15" s="428"/>
      <c r="D15" s="428"/>
      <c r="E15" s="428"/>
      <c r="F15" s="193">
        <v>1</v>
      </c>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row>
    <row r="16" spans="1:29" ht="57" customHeight="1" thickBot="1">
      <c r="A16" s="189"/>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row>
    <row r="17" spans="1:50" ht="28.5" customHeight="1" thickBot="1">
      <c r="A17" s="189"/>
      <c r="B17" s="429" t="s">
        <v>150</v>
      </c>
      <c r="C17" s="432" t="s">
        <v>151</v>
      </c>
      <c r="D17" s="429" t="s">
        <v>152</v>
      </c>
      <c r="E17" s="435" t="s">
        <v>153</v>
      </c>
      <c r="F17" s="436"/>
      <c r="G17" s="437"/>
      <c r="H17" s="484" t="s">
        <v>154</v>
      </c>
      <c r="I17" s="451" t="s">
        <v>155</v>
      </c>
      <c r="J17" s="452"/>
      <c r="K17" s="452"/>
      <c r="L17" s="452"/>
      <c r="M17" s="452"/>
      <c r="N17" s="452"/>
      <c r="O17" s="452"/>
      <c r="P17" s="452"/>
      <c r="Q17" s="452"/>
      <c r="R17" s="452"/>
      <c r="S17" s="452"/>
      <c r="T17" s="453"/>
      <c r="U17" s="456" t="s">
        <v>156</v>
      </c>
      <c r="V17" s="459" t="s">
        <v>157</v>
      </c>
      <c r="W17" s="460" t="s">
        <v>158</v>
      </c>
      <c r="X17" s="461"/>
      <c r="Y17" s="461"/>
      <c r="Z17" s="461"/>
      <c r="AA17" s="461"/>
      <c r="AB17" s="461"/>
      <c r="AC17" s="462"/>
      <c r="AD17" s="462"/>
      <c r="AE17" s="462"/>
      <c r="AF17" s="462"/>
      <c r="AG17" s="462"/>
      <c r="AH17" s="462"/>
      <c r="AI17" s="462"/>
      <c r="AJ17" s="462"/>
      <c r="AK17" s="463" t="s">
        <v>159</v>
      </c>
      <c r="AL17" s="464"/>
      <c r="AM17" s="464"/>
      <c r="AN17" s="464"/>
      <c r="AO17" s="464"/>
      <c r="AP17" s="464"/>
      <c r="AQ17" s="464"/>
      <c r="AR17" s="465"/>
      <c r="AS17" s="447" t="s">
        <v>160</v>
      </c>
      <c r="AT17" s="447" t="s">
        <v>161</v>
      </c>
      <c r="AU17" s="447" t="s">
        <v>162</v>
      </c>
      <c r="AV17" s="447" t="s">
        <v>163</v>
      </c>
      <c r="AW17" s="447" t="s">
        <v>164</v>
      </c>
    </row>
    <row r="18" spans="1:50" ht="32.25" customHeight="1" thickBot="1">
      <c r="A18" s="189"/>
      <c r="B18" s="430"/>
      <c r="C18" s="433"/>
      <c r="D18" s="430"/>
      <c r="E18" s="438"/>
      <c r="F18" s="439"/>
      <c r="G18" s="440"/>
      <c r="H18" s="485"/>
      <c r="I18" s="450" t="s">
        <v>165</v>
      </c>
      <c r="J18" s="450"/>
      <c r="K18" s="450"/>
      <c r="L18" s="450"/>
      <c r="M18" s="451" t="s">
        <v>166</v>
      </c>
      <c r="N18" s="452"/>
      <c r="O18" s="452"/>
      <c r="P18" s="452"/>
      <c r="Q18" s="452"/>
      <c r="R18" s="452"/>
      <c r="S18" s="452"/>
      <c r="T18" s="453"/>
      <c r="U18" s="457"/>
      <c r="V18" s="454"/>
      <c r="W18" s="454" t="s">
        <v>167</v>
      </c>
      <c r="X18" s="454" t="s">
        <v>168</v>
      </c>
      <c r="Y18" s="454" t="s">
        <v>169</v>
      </c>
      <c r="Z18" s="469" t="s">
        <v>170</v>
      </c>
      <c r="AA18" s="471" t="s">
        <v>171</v>
      </c>
      <c r="AB18" s="472" t="s">
        <v>172</v>
      </c>
      <c r="AC18" s="474" t="s">
        <v>173</v>
      </c>
      <c r="AD18" s="499" t="s">
        <v>174</v>
      </c>
      <c r="AE18" s="476" t="s">
        <v>175</v>
      </c>
      <c r="AF18" s="478" t="s">
        <v>176</v>
      </c>
      <c r="AG18" s="479"/>
      <c r="AH18" s="479"/>
      <c r="AI18" s="479"/>
      <c r="AJ18" s="479"/>
      <c r="AK18" s="466"/>
      <c r="AL18" s="467"/>
      <c r="AM18" s="467"/>
      <c r="AN18" s="467"/>
      <c r="AO18" s="467"/>
      <c r="AP18" s="467"/>
      <c r="AQ18" s="467"/>
      <c r="AR18" s="468"/>
      <c r="AS18" s="448"/>
      <c r="AT18" s="448"/>
      <c r="AU18" s="448"/>
      <c r="AV18" s="448"/>
      <c r="AW18" s="448"/>
    </row>
    <row r="19" spans="1:50" ht="247.5" customHeight="1" thickBot="1">
      <c r="A19" s="189"/>
      <c r="B19" s="431"/>
      <c r="C19" s="434"/>
      <c r="D19" s="431"/>
      <c r="E19" s="194" t="s">
        <v>177</v>
      </c>
      <c r="F19" s="194" t="s">
        <v>178</v>
      </c>
      <c r="G19" s="194" t="s">
        <v>179</v>
      </c>
      <c r="H19" s="486"/>
      <c r="I19" s="195" t="s">
        <v>180</v>
      </c>
      <c r="J19" s="196" t="s">
        <v>181</v>
      </c>
      <c r="K19" s="197" t="s">
        <v>182</v>
      </c>
      <c r="L19" s="198" t="s">
        <v>183</v>
      </c>
      <c r="M19" s="194" t="s">
        <v>184</v>
      </c>
      <c r="N19" s="197" t="s">
        <v>185</v>
      </c>
      <c r="O19" s="197" t="s">
        <v>186</v>
      </c>
      <c r="P19" s="197" t="s">
        <v>187</v>
      </c>
      <c r="Q19" s="122" t="s">
        <v>185</v>
      </c>
      <c r="R19" s="123" t="s">
        <v>188</v>
      </c>
      <c r="S19" s="124" t="s">
        <v>189</v>
      </c>
      <c r="T19" s="125" t="s">
        <v>190</v>
      </c>
      <c r="U19" s="458"/>
      <c r="V19" s="455"/>
      <c r="W19" s="454"/>
      <c r="X19" s="455"/>
      <c r="Y19" s="455"/>
      <c r="Z19" s="470"/>
      <c r="AA19" s="450"/>
      <c r="AB19" s="473"/>
      <c r="AC19" s="475"/>
      <c r="AD19" s="500"/>
      <c r="AE19" s="477"/>
      <c r="AF19" s="199" t="s">
        <v>191</v>
      </c>
      <c r="AG19" s="200" t="s">
        <v>192</v>
      </c>
      <c r="AH19" s="200" t="s">
        <v>193</v>
      </c>
      <c r="AI19" s="200" t="s">
        <v>194</v>
      </c>
      <c r="AJ19" s="200" t="s">
        <v>173</v>
      </c>
      <c r="AK19" s="201" t="s">
        <v>195</v>
      </c>
      <c r="AL19" s="201"/>
      <c r="AM19" s="202" t="s">
        <v>196</v>
      </c>
      <c r="AN19" s="201" t="s">
        <v>197</v>
      </c>
      <c r="AO19" s="201"/>
      <c r="AP19" s="202" t="s">
        <v>198</v>
      </c>
      <c r="AQ19" s="202" t="s">
        <v>199</v>
      </c>
      <c r="AR19" s="203" t="s">
        <v>200</v>
      </c>
      <c r="AS19" s="449"/>
      <c r="AT19" s="449"/>
      <c r="AU19" s="449"/>
      <c r="AV19" s="449"/>
      <c r="AW19" s="449"/>
    </row>
    <row r="20" spans="1:50" ht="342" customHeight="1">
      <c r="A20" s="189"/>
      <c r="B20" s="480" t="s">
        <v>201</v>
      </c>
      <c r="C20" s="480" t="s">
        <v>202</v>
      </c>
      <c r="D20" s="480">
        <v>1</v>
      </c>
      <c r="E20" s="480" t="s">
        <v>203</v>
      </c>
      <c r="F20" s="482" t="s">
        <v>204</v>
      </c>
      <c r="G20" s="482" t="s">
        <v>205</v>
      </c>
      <c r="H20" s="480" t="s">
        <v>206</v>
      </c>
      <c r="I20" s="491">
        <v>12</v>
      </c>
      <c r="J20" s="493" t="s">
        <v>207</v>
      </c>
      <c r="K20" s="487">
        <f>+IF(J20="","",IF(J20=$C$59,$D$59,IF(J20=$C$60,$D$60,IF(J20=$C$61,$D$61, IF(J20=$C$62,$D$62,IF(J20=$C$63,$D$63))))))</f>
        <v>0.4</v>
      </c>
      <c r="L20" s="495" t="str">
        <f>+IF(J20="","",IF(J20=$C$59,$B$59,IF(J20=$C$60,$B$60,IF(J20=$C$61,$B$61, IF(J20=$C$62,$B$62,IF(J20=$C$63,$B$63))))))</f>
        <v>Baja</v>
      </c>
      <c r="M20" s="480" t="s">
        <v>208</v>
      </c>
      <c r="N20" s="497" t="str">
        <f>+IF(M20="","",IF(M20="N/A","",IF(OR(M20=$M$59,M20=$N$59),$L$59,IF(OR(M20=$M$60,M20=$N$60),$L$60,IF(OR(M20=$M$61,M20=$N$61),$L$61,IF(OR(M20=$M$62,M20=$N$62),$L$62,IF(OR(M20=$M$63,M20=$N$63),$L$63)))))))</f>
        <v/>
      </c>
      <c r="O20" s="519" t="str">
        <f>+IF(M20="","",IF(M20="N/A","",IF(OR(M20=$M$59,M20=$N$59),$K$59,IF(OR(M20=$M$60,M20=$N$60),$K$60,IF(OR(M20=$M$61,M20=$N$61),$K$61,IF(OR(M20=$M$62,M20=$N$62),$K$62,IF(OR(M20=$M$63,M20=$N$63),$K$63)))))))</f>
        <v/>
      </c>
      <c r="P20" s="480" t="s">
        <v>209</v>
      </c>
      <c r="Q20" s="497">
        <f>+IF(P20="","",IF(P20="N/A","",IF(OR(P20=$M$59,P20=$N$59),$L$59,IF(OR(P20=$M$59,P20=$N$59),$L$59,IF(OR(P20=$M$60,P20=$N$60),$L$60,IF(OR(P20=$M$61,P20=$N$61),$L$61,IF(OR(P20=$M$62,P20=$N$62),$L$62,(IF(OR(P20=$M$63,P20=$N$63),$L$63)))))))))</f>
        <v>0.6</v>
      </c>
      <c r="R20" s="489" t="str">
        <f>+IF(P20="","",IF(P20="N/A","",IF(OR(P20=$M$59,P20=$N$59),$K$59,IF(OR(P20=$M$60,P20=$N$60),$K$60,IF(OR(P20=$M$61,P20=$N$61),$K$61,IF(OR(P20=$M$62,P20=$N$62),$K$62,IF(OR(P20=$M$63,P20=$N$63),$K$63)))))))</f>
        <v xml:space="preserve">Moderado </v>
      </c>
      <c r="S20" s="487">
        <f>+IF(N20="",Q20,IF(Q20="",N20,IF(N20&gt;Q20,N20,Q20)))</f>
        <v>0.6</v>
      </c>
      <c r="T20" s="489" t="str">
        <f>+IF(S20="","",IF(S20=$L$59,$K$59,IF(S20=$L$60,$K$60,IF(S20=$L$61,$K$61,IF(S20=$L$62,$K$62,IF(S20=$L$63,$K$63))))))</f>
        <v xml:space="preserve">Moderado </v>
      </c>
      <c r="U20" s="513" t="s">
        <v>210</v>
      </c>
      <c r="V20" s="128">
        <v>1</v>
      </c>
      <c r="W20" s="515" t="s">
        <v>211</v>
      </c>
      <c r="X20" s="204" t="s">
        <v>212</v>
      </c>
      <c r="Y20" s="205" t="s">
        <v>213</v>
      </c>
      <c r="Z20" s="163" t="s">
        <v>214</v>
      </c>
      <c r="AA20" s="163" t="s">
        <v>215</v>
      </c>
      <c r="AB20" s="126" t="s">
        <v>216</v>
      </c>
      <c r="AC20" s="206" t="s">
        <v>217</v>
      </c>
      <c r="AD20" s="128" t="s">
        <v>218</v>
      </c>
      <c r="AE20" s="128" t="str">
        <f t="shared" ref="AE20:AE28" si="0">IF(OR(AD20="Preventivo",AD20="Detectivo"),"Probabilidad",IF(AD20="Correctivo","Impacto",""))</f>
        <v>Probabilidad</v>
      </c>
      <c r="AF20" s="128" t="s">
        <v>219</v>
      </c>
      <c r="AG20" s="128" t="str">
        <f t="shared" ref="AG20:AG28" si="1">IF(AND(AD20="Preventivo",AF20="Automático"),"50%",IF(AND(AD20="Preventivo",AF20="Manual"),"40%",IF(AND(AD20="Detectivo",AF20="Automático"),"40%",IF(AND(AD20="Detectivo",AF20="Manual"),"30%",IF(AND(AD20="Correctivo",AF20="Automático"),"35%",IF(AND(AD20="Correctivo",AF20="Manual"),"25%",""))))))</f>
        <v>40%</v>
      </c>
      <c r="AH20" s="128" t="s">
        <v>220</v>
      </c>
      <c r="AI20" s="128" t="s">
        <v>221</v>
      </c>
      <c r="AJ20" s="128" t="s">
        <v>222</v>
      </c>
      <c r="AK20" s="132">
        <f>IFERROR(IF(AE20="Probabilidad",(K20-(+K20*AG20)),IF(AE20="Impacto",KK20,"")),"")</f>
        <v>0.24</v>
      </c>
      <c r="AL20" s="132">
        <f>+AK20</f>
        <v>0.24</v>
      </c>
      <c r="AM20" s="207" t="str">
        <f t="shared" ref="AM20:AM31" si="2">IFERROR(IF(AK20="","",IF(AK20&lt;=0.2,"Muy Baja",IF(AK20&lt;=0.4,"Baja",IF(AK20&lt;=0.6,"Media",IF(AK20&lt;=0.8,"Alta","Muy Alta"))))),"")</f>
        <v>Baja</v>
      </c>
      <c r="AN20" s="208">
        <f>IF(AE20='FORMULAS '!$G$60,S20-(S20*AG20),S20)</f>
        <v>0.6</v>
      </c>
      <c r="AO20" s="208">
        <f>+AN20</f>
        <v>0.6</v>
      </c>
      <c r="AP20" s="209" t="str">
        <f t="shared" ref="AP20:AP26" si="3">+IF(AN20="","",IF(AN20=$L$59,$K$59,IF(AN20=$L$60,$K$60,IF(AN20=$L$61,$K$61,IF(AN20=$L$62,$K$62,IF(AN20=$L$63,$K$63))))))</f>
        <v xml:space="preserve">Moderado </v>
      </c>
      <c r="AQ20" s="210" t="s">
        <v>210</v>
      </c>
      <c r="AR20" s="517" t="s">
        <v>223</v>
      </c>
      <c r="AS20" s="482" t="s">
        <v>224</v>
      </c>
      <c r="AT20" s="482" t="s">
        <v>225</v>
      </c>
      <c r="AU20" s="482" t="s">
        <v>226</v>
      </c>
      <c r="AV20" s="482" t="s">
        <v>227</v>
      </c>
      <c r="AW20" s="506" t="s">
        <v>228</v>
      </c>
      <c r="AX20" s="189"/>
    </row>
    <row r="21" spans="1:50" ht="231" customHeight="1">
      <c r="A21" s="189"/>
      <c r="B21" s="481"/>
      <c r="C21" s="481"/>
      <c r="D21" s="481"/>
      <c r="E21" s="481"/>
      <c r="F21" s="483"/>
      <c r="G21" s="483"/>
      <c r="H21" s="481"/>
      <c r="I21" s="492"/>
      <c r="J21" s="494"/>
      <c r="K21" s="488"/>
      <c r="L21" s="496"/>
      <c r="M21" s="481"/>
      <c r="N21" s="498"/>
      <c r="O21" s="520"/>
      <c r="P21" s="481"/>
      <c r="Q21" s="498"/>
      <c r="R21" s="490"/>
      <c r="S21" s="488"/>
      <c r="T21" s="490"/>
      <c r="U21" s="514"/>
      <c r="V21" s="128">
        <v>2</v>
      </c>
      <c r="W21" s="516"/>
      <c r="X21" s="212" t="s">
        <v>229</v>
      </c>
      <c r="Y21" s="213" t="s">
        <v>213</v>
      </c>
      <c r="Z21" s="163" t="s">
        <v>230</v>
      </c>
      <c r="AA21" s="126" t="s">
        <v>231</v>
      </c>
      <c r="AB21" s="126" t="s">
        <v>232</v>
      </c>
      <c r="AC21" s="131" t="s">
        <v>233</v>
      </c>
      <c r="AD21" s="128" t="s">
        <v>234</v>
      </c>
      <c r="AE21" s="128" t="str">
        <f t="shared" si="0"/>
        <v>Probabilidad</v>
      </c>
      <c r="AF21" s="128" t="s">
        <v>219</v>
      </c>
      <c r="AG21" s="128" t="str">
        <f t="shared" si="1"/>
        <v>30%</v>
      </c>
      <c r="AH21" s="128" t="s">
        <v>220</v>
      </c>
      <c r="AI21" s="128" t="s">
        <v>221</v>
      </c>
      <c r="AJ21" s="128" t="s">
        <v>222</v>
      </c>
      <c r="AK21" s="132">
        <f>IFERROR(IF(AND(AE20="Probabilidad",AE21="Probabilidad"),(AL20-(+AL20*AG21)),IF(AE20="Probabilidad",(K20-(+K20*AG21)),IF(AE20="Impacto",AL20,""))),"")</f>
        <v>0.16799999999999998</v>
      </c>
      <c r="AL21" s="132">
        <f t="shared" ref="AL21:AL37" si="4">+AK21</f>
        <v>0.16799999999999998</v>
      </c>
      <c r="AM21" s="214" t="str">
        <f t="shared" si="2"/>
        <v>Muy Baja</v>
      </c>
      <c r="AN21" s="208">
        <f>IF(AE21='FORMULAS '!$G$60,S20-(S20*AG21),S20)</f>
        <v>0.6</v>
      </c>
      <c r="AO21" s="215">
        <f>+AN21</f>
        <v>0.6</v>
      </c>
      <c r="AP21" s="216" t="str">
        <f t="shared" si="3"/>
        <v xml:space="preserve">Moderado </v>
      </c>
      <c r="AQ21" s="217" t="s">
        <v>210</v>
      </c>
      <c r="AR21" s="518"/>
      <c r="AS21" s="483"/>
      <c r="AT21" s="483"/>
      <c r="AU21" s="483"/>
      <c r="AV21" s="483"/>
      <c r="AW21" s="507"/>
      <c r="AX21" s="189"/>
    </row>
    <row r="22" spans="1:50" ht="378.75" customHeight="1">
      <c r="A22" s="189"/>
      <c r="B22" s="481"/>
      <c r="C22" s="481"/>
      <c r="D22" s="481"/>
      <c r="E22" s="481"/>
      <c r="F22" s="483"/>
      <c r="G22" s="483"/>
      <c r="H22" s="481"/>
      <c r="I22" s="492"/>
      <c r="J22" s="494"/>
      <c r="K22" s="488"/>
      <c r="L22" s="496"/>
      <c r="M22" s="481"/>
      <c r="N22" s="498"/>
      <c r="O22" s="520"/>
      <c r="P22" s="481"/>
      <c r="Q22" s="498"/>
      <c r="R22" s="490"/>
      <c r="S22" s="488"/>
      <c r="T22" s="490"/>
      <c r="U22" s="514"/>
      <c r="V22" s="160">
        <v>3</v>
      </c>
      <c r="W22" s="516"/>
      <c r="X22" s="212" t="s">
        <v>212</v>
      </c>
      <c r="Y22" s="211" t="s">
        <v>213</v>
      </c>
      <c r="Z22" s="211" t="s">
        <v>235</v>
      </c>
      <c r="AA22" s="131" t="s">
        <v>236</v>
      </c>
      <c r="AB22" s="131" t="s">
        <v>237</v>
      </c>
      <c r="AC22" s="131" t="s">
        <v>238</v>
      </c>
      <c r="AD22" s="128" t="s">
        <v>234</v>
      </c>
      <c r="AE22" s="128" t="str">
        <f t="shared" si="0"/>
        <v>Probabilidad</v>
      </c>
      <c r="AF22" s="128" t="s">
        <v>219</v>
      </c>
      <c r="AG22" s="128" t="str">
        <f t="shared" si="1"/>
        <v>30%</v>
      </c>
      <c r="AH22" s="128" t="s">
        <v>220</v>
      </c>
      <c r="AI22" s="128" t="s">
        <v>221</v>
      </c>
      <c r="AJ22" s="128" t="s">
        <v>222</v>
      </c>
      <c r="AK22" s="132">
        <f>IFERROR(IF(AND(AE21="Probabilidad",AE22="Probabilidad"),(AL21-(+AL21*AG22)),IF(AE21="Probabilidad",(K21-(+K21*AG22)),IF(AE21="Impacto",AL21,""))),"")</f>
        <v>0.11759999999999998</v>
      </c>
      <c r="AL22" s="175">
        <v>0.12</v>
      </c>
      <c r="AM22" s="214" t="str">
        <f t="shared" si="2"/>
        <v>Muy Baja</v>
      </c>
      <c r="AN22" s="208">
        <v>0.6</v>
      </c>
      <c r="AO22" s="215">
        <f>+AN22</f>
        <v>0.6</v>
      </c>
      <c r="AP22" s="216" t="str">
        <f t="shared" si="3"/>
        <v xml:space="preserve">Moderado </v>
      </c>
      <c r="AQ22" s="217" t="s">
        <v>210</v>
      </c>
      <c r="AR22" s="518"/>
      <c r="AS22" s="505"/>
      <c r="AT22" s="505"/>
      <c r="AU22" s="505"/>
      <c r="AV22" s="505"/>
      <c r="AW22" s="507"/>
      <c r="AX22" s="189"/>
    </row>
    <row r="23" spans="1:50" ht="378.75" customHeight="1">
      <c r="A23" s="189"/>
      <c r="B23" s="481"/>
      <c r="C23" s="481"/>
      <c r="D23" s="481"/>
      <c r="E23" s="481"/>
      <c r="F23" s="483"/>
      <c r="G23" s="483"/>
      <c r="H23" s="481"/>
      <c r="I23" s="492"/>
      <c r="J23" s="494"/>
      <c r="K23" s="488"/>
      <c r="L23" s="496"/>
      <c r="M23" s="481"/>
      <c r="N23" s="498"/>
      <c r="O23" s="520"/>
      <c r="P23" s="481"/>
      <c r="Q23" s="498"/>
      <c r="R23" s="490"/>
      <c r="S23" s="488"/>
      <c r="T23" s="490"/>
      <c r="U23" s="514"/>
      <c r="V23" s="160">
        <v>4</v>
      </c>
      <c r="W23" s="508" t="s">
        <v>239</v>
      </c>
      <c r="X23" s="212" t="s">
        <v>239</v>
      </c>
      <c r="Y23" s="213" t="s">
        <v>213</v>
      </c>
      <c r="Z23" s="213" t="s">
        <v>240</v>
      </c>
      <c r="AA23" s="509" t="s">
        <v>241</v>
      </c>
      <c r="AB23" s="509" t="s">
        <v>242</v>
      </c>
      <c r="AC23" s="509" t="s">
        <v>243</v>
      </c>
      <c r="AD23" s="128" t="s">
        <v>218</v>
      </c>
      <c r="AE23" s="128" t="str">
        <f t="shared" si="0"/>
        <v>Probabilidad</v>
      </c>
      <c r="AF23" s="128" t="s">
        <v>219</v>
      </c>
      <c r="AG23" s="128" t="str">
        <f t="shared" si="1"/>
        <v>40%</v>
      </c>
      <c r="AH23" s="128" t="s">
        <v>220</v>
      </c>
      <c r="AI23" s="128" t="s">
        <v>221</v>
      </c>
      <c r="AJ23" s="128" t="s">
        <v>222</v>
      </c>
      <c r="AK23" s="132">
        <f>IFERROR(IF(AND(AE22="Probabilidad",AE23="Probabilidad"),(AL22-(+AL22*AG23)),IF(AE22="Probabilidad",(K22-(+K22*AG23)),IF(AE22="Impacto",AL22,""))),"")</f>
        <v>7.1999999999999995E-2</v>
      </c>
      <c r="AL23" s="132">
        <f>+AK23</f>
        <v>7.1999999999999995E-2</v>
      </c>
      <c r="AM23" s="214" t="str">
        <f t="shared" si="2"/>
        <v>Muy Baja</v>
      </c>
      <c r="AN23" s="208">
        <v>0.6</v>
      </c>
      <c r="AO23" s="215">
        <f>+AN23</f>
        <v>0.6</v>
      </c>
      <c r="AP23" s="216" t="str">
        <f t="shared" si="3"/>
        <v xml:space="preserve">Moderado </v>
      </c>
      <c r="AQ23" s="217" t="s">
        <v>210</v>
      </c>
      <c r="AR23" s="518"/>
      <c r="AS23" s="511" t="s">
        <v>244</v>
      </c>
      <c r="AT23" s="511" t="s">
        <v>245</v>
      </c>
      <c r="AU23" s="511" t="s">
        <v>246</v>
      </c>
      <c r="AV23" s="511" t="s">
        <v>247</v>
      </c>
      <c r="AW23" s="507"/>
      <c r="AX23" s="189"/>
    </row>
    <row r="24" spans="1:50" ht="378.75" customHeight="1">
      <c r="A24" s="189"/>
      <c r="B24" s="481"/>
      <c r="C24" s="481"/>
      <c r="D24" s="481"/>
      <c r="E24" s="481"/>
      <c r="F24" s="483"/>
      <c r="G24" s="483"/>
      <c r="H24" s="481"/>
      <c r="I24" s="492"/>
      <c r="J24" s="494"/>
      <c r="K24" s="488"/>
      <c r="L24" s="496"/>
      <c r="M24" s="481"/>
      <c r="N24" s="498"/>
      <c r="O24" s="520"/>
      <c r="P24" s="481"/>
      <c r="Q24" s="498"/>
      <c r="R24" s="490"/>
      <c r="S24" s="488"/>
      <c r="T24" s="490"/>
      <c r="U24" s="514"/>
      <c r="V24" s="160">
        <v>5</v>
      </c>
      <c r="W24" s="508"/>
      <c r="X24" s="212" t="s">
        <v>229</v>
      </c>
      <c r="Y24" s="213" t="s">
        <v>248</v>
      </c>
      <c r="Z24" s="213" t="s">
        <v>249</v>
      </c>
      <c r="AA24" s="510"/>
      <c r="AB24" s="510"/>
      <c r="AC24" s="510"/>
      <c r="AD24" s="128" t="s">
        <v>218</v>
      </c>
      <c r="AE24" s="128" t="str">
        <f t="shared" si="0"/>
        <v>Probabilidad</v>
      </c>
      <c r="AF24" s="128" t="s">
        <v>219</v>
      </c>
      <c r="AG24" s="128" t="str">
        <f t="shared" si="1"/>
        <v>40%</v>
      </c>
      <c r="AH24" s="128" t="s">
        <v>220</v>
      </c>
      <c r="AI24" s="128" t="s">
        <v>221</v>
      </c>
      <c r="AJ24" s="128" t="s">
        <v>222</v>
      </c>
      <c r="AK24" s="132">
        <f>IFERROR(IF(AND(AE23="Probabilidad",AE24="Probabilidad"),(AL23-(+AL23*AG24)),IF(AE23="Probabilidad",(K23-(+K23*AG24)),IF(AE23="Impacto",AL23,""))),"")</f>
        <v>4.3199999999999995E-2</v>
      </c>
      <c r="AL24" s="132">
        <f>+AK24</f>
        <v>4.3199999999999995E-2</v>
      </c>
      <c r="AM24" s="214" t="str">
        <f t="shared" si="2"/>
        <v>Muy Baja</v>
      </c>
      <c r="AN24" s="208">
        <v>0.6</v>
      </c>
      <c r="AO24" s="215">
        <f>+AN24</f>
        <v>0.6</v>
      </c>
      <c r="AP24" s="216" t="str">
        <f t="shared" si="3"/>
        <v xml:space="preserve">Moderado </v>
      </c>
      <c r="AQ24" s="217" t="s">
        <v>210</v>
      </c>
      <c r="AR24" s="518"/>
      <c r="AS24" s="483"/>
      <c r="AT24" s="483"/>
      <c r="AU24" s="483"/>
      <c r="AV24" s="483"/>
      <c r="AW24" s="507"/>
      <c r="AX24" s="189"/>
    </row>
    <row r="25" spans="1:50" ht="408" customHeight="1" thickBot="1">
      <c r="A25" s="189"/>
      <c r="B25" s="481"/>
      <c r="C25" s="481"/>
      <c r="D25" s="481"/>
      <c r="E25" s="481"/>
      <c r="F25" s="483"/>
      <c r="G25" s="483"/>
      <c r="H25" s="481"/>
      <c r="I25" s="492"/>
      <c r="J25" s="494"/>
      <c r="K25" s="488"/>
      <c r="L25" s="496"/>
      <c r="M25" s="481"/>
      <c r="N25" s="498"/>
      <c r="O25" s="520"/>
      <c r="P25" s="481"/>
      <c r="Q25" s="498"/>
      <c r="R25" s="490"/>
      <c r="S25" s="488"/>
      <c r="T25" s="490"/>
      <c r="U25" s="514"/>
      <c r="V25" s="218">
        <v>6</v>
      </c>
      <c r="W25" s="219" t="s">
        <v>250</v>
      </c>
      <c r="X25" s="220" t="s">
        <v>251</v>
      </c>
      <c r="Y25" s="221" t="s">
        <v>252</v>
      </c>
      <c r="Z25" s="219" t="s">
        <v>253</v>
      </c>
      <c r="AA25" s="219" t="s">
        <v>254</v>
      </c>
      <c r="AB25" s="219" t="s">
        <v>255</v>
      </c>
      <c r="AC25" s="221" t="s">
        <v>256</v>
      </c>
      <c r="AD25" s="178" t="s">
        <v>218</v>
      </c>
      <c r="AE25" s="178" t="str">
        <f t="shared" si="0"/>
        <v>Probabilidad</v>
      </c>
      <c r="AF25" s="128" t="s">
        <v>219</v>
      </c>
      <c r="AG25" s="128" t="str">
        <f t="shared" si="1"/>
        <v>40%</v>
      </c>
      <c r="AH25" s="128" t="s">
        <v>220</v>
      </c>
      <c r="AI25" s="128" t="s">
        <v>221</v>
      </c>
      <c r="AJ25" s="128" t="s">
        <v>222</v>
      </c>
      <c r="AK25" s="132">
        <f>IFERROR(IF(AND(AE24="Probabilidad",AE25="Probabilidad"),(AL24-(+AL24*AG25)),IF(AE24="Probabilidad",(K24-(+K24*AG25)),IF(AE24="Impacto",AL24,""))),"")</f>
        <v>2.5919999999999995E-2</v>
      </c>
      <c r="AL25" s="132">
        <f>+AK25</f>
        <v>2.5919999999999995E-2</v>
      </c>
      <c r="AM25" s="214" t="str">
        <f t="shared" si="2"/>
        <v>Muy Baja</v>
      </c>
      <c r="AN25" s="215">
        <v>0.6</v>
      </c>
      <c r="AO25" s="215">
        <v>0.6</v>
      </c>
      <c r="AP25" s="216" t="str">
        <f t="shared" si="3"/>
        <v xml:space="preserve">Moderado </v>
      </c>
      <c r="AQ25" s="217" t="s">
        <v>210</v>
      </c>
      <c r="AR25" s="518"/>
      <c r="AS25" s="512"/>
      <c r="AT25" s="512"/>
      <c r="AU25" s="512"/>
      <c r="AV25" s="512"/>
      <c r="AW25" s="507"/>
      <c r="AX25" s="189"/>
    </row>
    <row r="26" spans="1:50" ht="275.25" customHeight="1" thickTop="1">
      <c r="A26" s="189"/>
      <c r="B26" s="481"/>
      <c r="C26" s="501" t="s">
        <v>202</v>
      </c>
      <c r="D26" s="501">
        <v>2</v>
      </c>
      <c r="E26" s="501" t="s">
        <v>203</v>
      </c>
      <c r="F26" s="503" t="s">
        <v>257</v>
      </c>
      <c r="G26" s="501" t="s">
        <v>258</v>
      </c>
      <c r="H26" s="501" t="s">
        <v>206</v>
      </c>
      <c r="I26" s="540">
        <v>2</v>
      </c>
      <c r="J26" s="542" t="s">
        <v>259</v>
      </c>
      <c r="K26" s="536">
        <v>0.2</v>
      </c>
      <c r="L26" s="544" t="s">
        <v>260</v>
      </c>
      <c r="M26" s="501" t="s">
        <v>208</v>
      </c>
      <c r="N26" s="223" t="str">
        <f>+IF(M26="","",IF(M26="N/A","",IF(OR(M26=$M$59,M26=$N$59),$L$59,IF(OR(M26=$M$60,M26=$N$60),$L$60,IF(OR(M26=$M$61,M26=$N$61),$L$61,IF(OR(M26=$M$62,M26=$N$62),$L$62,IF(OR(M26=$M$63,M26=$N$63),$L$63)))))))</f>
        <v/>
      </c>
      <c r="O26" s="546" t="str">
        <f>+IF(M26="","",IF(M26="N/A","",IF(OR(M26=$M$59,M26=$N$59),$K$59,IF(OR(M26=$M$60,M26=$N$60),$K$60,IF(OR(M26=$M$61,M26=$N$61),$K$61,IF(OR(M26=$M$62,M26=$N$62),$K$62,IF(OR(M26=$M$63,M26=$N$63),$K$63)))))))</f>
        <v/>
      </c>
      <c r="P26" s="501" t="s">
        <v>261</v>
      </c>
      <c r="Q26" s="532">
        <v>0.4</v>
      </c>
      <c r="R26" s="534" t="s">
        <v>262</v>
      </c>
      <c r="S26" s="536">
        <f>+IF(N26="",Q26,IF(Q26="",N26,IF(N26&gt;Q26,N26,Q26)))</f>
        <v>0.4</v>
      </c>
      <c r="T26" s="534" t="s">
        <v>262</v>
      </c>
      <c r="U26" s="538" t="s">
        <v>263</v>
      </c>
      <c r="V26" s="128">
        <v>1</v>
      </c>
      <c r="W26" s="481" t="s">
        <v>264</v>
      </c>
      <c r="X26" s="225" t="s">
        <v>265</v>
      </c>
      <c r="Y26" s="128" t="s">
        <v>266</v>
      </c>
      <c r="Z26" s="126" t="s">
        <v>267</v>
      </c>
      <c r="AA26" s="226" t="s">
        <v>268</v>
      </c>
      <c r="AB26" s="226" t="s">
        <v>269</v>
      </c>
      <c r="AC26" s="126" t="s">
        <v>270</v>
      </c>
      <c r="AD26" s="168" t="s">
        <v>234</v>
      </c>
      <c r="AE26" s="128" t="str">
        <f t="shared" si="0"/>
        <v>Probabilidad</v>
      </c>
      <c r="AF26" s="227" t="s">
        <v>219</v>
      </c>
      <c r="AG26" s="128" t="str">
        <f t="shared" si="1"/>
        <v>30%</v>
      </c>
      <c r="AH26" s="227" t="s">
        <v>220</v>
      </c>
      <c r="AI26" s="137" t="s">
        <v>221</v>
      </c>
      <c r="AJ26" s="137" t="s">
        <v>222</v>
      </c>
      <c r="AK26" s="228">
        <f>IFERROR(IF(AE26="Probabilidad",(K26-(+K26*AG26)),IF(AE26="Impacto",KK26,"")),"")</f>
        <v>0.14000000000000001</v>
      </c>
      <c r="AL26" s="129">
        <f t="shared" si="4"/>
        <v>0.14000000000000001</v>
      </c>
      <c r="AM26" s="229" t="str">
        <f t="shared" si="2"/>
        <v>Muy Baja</v>
      </c>
      <c r="AN26" s="230">
        <f>IF(AE26='FORMULAS '!G62,S26-(S26*AG26),S26)</f>
        <v>0.4</v>
      </c>
      <c r="AO26" s="230">
        <f>+AN26</f>
        <v>0.4</v>
      </c>
      <c r="AP26" s="231" t="str">
        <f t="shared" si="3"/>
        <v>Menor</v>
      </c>
      <c r="AQ26" s="224" t="s">
        <v>263</v>
      </c>
      <c r="AR26" s="521" t="s">
        <v>271</v>
      </c>
      <c r="AS26" s="522" t="s">
        <v>272</v>
      </c>
      <c r="AT26" s="523"/>
      <c r="AU26" s="523"/>
      <c r="AV26" s="524"/>
      <c r="AW26" s="528" t="s">
        <v>273</v>
      </c>
      <c r="AX26" s="189"/>
    </row>
    <row r="27" spans="1:50" ht="315" customHeight="1" thickBot="1">
      <c r="A27" s="189"/>
      <c r="B27" s="481"/>
      <c r="C27" s="502"/>
      <c r="D27" s="502"/>
      <c r="E27" s="502"/>
      <c r="F27" s="504"/>
      <c r="G27" s="502"/>
      <c r="H27" s="502"/>
      <c r="I27" s="541"/>
      <c r="J27" s="543"/>
      <c r="K27" s="537"/>
      <c r="L27" s="545"/>
      <c r="M27" s="502"/>
      <c r="N27" s="233"/>
      <c r="O27" s="547"/>
      <c r="P27" s="502"/>
      <c r="Q27" s="533"/>
      <c r="R27" s="535"/>
      <c r="S27" s="537"/>
      <c r="T27" s="535"/>
      <c r="U27" s="539"/>
      <c r="V27" s="178">
        <v>2</v>
      </c>
      <c r="W27" s="481"/>
      <c r="X27" s="234" t="s">
        <v>274</v>
      </c>
      <c r="Y27" s="141" t="s">
        <v>266</v>
      </c>
      <c r="Z27" s="139" t="s">
        <v>275</v>
      </c>
      <c r="AA27" s="235" t="s">
        <v>276</v>
      </c>
      <c r="AB27" s="235" t="s">
        <v>277</v>
      </c>
      <c r="AC27" s="139" t="s">
        <v>278</v>
      </c>
      <c r="AD27" s="178" t="s">
        <v>279</v>
      </c>
      <c r="AE27" s="128" t="str">
        <f t="shared" si="0"/>
        <v>Impacto</v>
      </c>
      <c r="AF27" s="236" t="s">
        <v>219</v>
      </c>
      <c r="AG27" s="128" t="str">
        <f t="shared" si="1"/>
        <v>25%</v>
      </c>
      <c r="AH27" s="236" t="s">
        <v>220</v>
      </c>
      <c r="AI27" s="128" t="s">
        <v>221</v>
      </c>
      <c r="AJ27" s="128" t="s">
        <v>222</v>
      </c>
      <c r="AK27" s="175">
        <v>0.14000000000000001</v>
      </c>
      <c r="AL27" s="132">
        <f t="shared" si="4"/>
        <v>0.14000000000000001</v>
      </c>
      <c r="AM27" s="207" t="str">
        <f t="shared" si="2"/>
        <v>Muy Baja</v>
      </c>
      <c r="AN27" s="208">
        <v>0.3</v>
      </c>
      <c r="AO27" s="208">
        <v>0.3</v>
      </c>
      <c r="AP27" s="237" t="s">
        <v>262</v>
      </c>
      <c r="AQ27" s="238" t="s">
        <v>280</v>
      </c>
      <c r="AR27" s="518"/>
      <c r="AS27" s="525"/>
      <c r="AT27" s="526"/>
      <c r="AU27" s="526"/>
      <c r="AV27" s="527"/>
      <c r="AW27" s="507"/>
      <c r="AX27" s="189"/>
    </row>
    <row r="28" spans="1:50" ht="408.75" customHeight="1" thickTop="1" thickBot="1">
      <c r="A28" s="189"/>
      <c r="B28" s="481"/>
      <c r="C28" s="127" t="s">
        <v>202</v>
      </c>
      <c r="D28" s="127">
        <v>3</v>
      </c>
      <c r="E28" s="127" t="s">
        <v>281</v>
      </c>
      <c r="F28" s="163" t="s">
        <v>282</v>
      </c>
      <c r="G28" s="126" t="s">
        <v>283</v>
      </c>
      <c r="H28" s="127" t="s">
        <v>206</v>
      </c>
      <c r="I28" s="128">
        <v>85</v>
      </c>
      <c r="J28" s="222" t="s">
        <v>284</v>
      </c>
      <c r="K28" s="239">
        <v>0.6</v>
      </c>
      <c r="L28" s="240" t="s">
        <v>285</v>
      </c>
      <c r="M28" s="127" t="s">
        <v>286</v>
      </c>
      <c r="N28" s="241">
        <v>0.6</v>
      </c>
      <c r="O28" s="242" t="s">
        <v>210</v>
      </c>
      <c r="P28" s="127" t="s">
        <v>209</v>
      </c>
      <c r="Q28" s="241">
        <v>0.6</v>
      </c>
      <c r="R28" s="243" t="str">
        <f>+IF(P28="","",IF(P28="N/A","",IF(OR(P28=$M$59,P28=$N$59),$K$59,IF(OR(P28=$M$60,P28=$N$60),$K$60,IF(OR(P28=$M$61,P28=$N$61),$K$61,IF(OR(P28=$M$62,P28=$N$62),$K$62,IF(OR(P28=$M$63,P28=$N$63),$K$63)))))))</f>
        <v xml:space="preserve">Moderado </v>
      </c>
      <c r="S28" s="239">
        <f t="shared" ref="S28" si="5">+IF(N28="",Q28,IF(Q28="",N28,IF(N28&gt;Q28,N28,Q28)))</f>
        <v>0.6</v>
      </c>
      <c r="T28" s="242" t="s">
        <v>287</v>
      </c>
      <c r="U28" s="244" t="s">
        <v>210</v>
      </c>
      <c r="V28" s="128">
        <v>1</v>
      </c>
      <c r="W28" s="245" t="s">
        <v>264</v>
      </c>
      <c r="X28" s="246" t="s">
        <v>265</v>
      </c>
      <c r="Y28" s="246" t="s">
        <v>288</v>
      </c>
      <c r="Z28" s="247" t="s">
        <v>289</v>
      </c>
      <c r="AA28" s="246" t="s">
        <v>290</v>
      </c>
      <c r="AB28" s="246" t="s">
        <v>291</v>
      </c>
      <c r="AC28" s="248" t="s">
        <v>292</v>
      </c>
      <c r="AD28" s="249" t="s">
        <v>218</v>
      </c>
      <c r="AE28" s="249" t="str">
        <f t="shared" si="0"/>
        <v>Probabilidad</v>
      </c>
      <c r="AF28" s="249" t="s">
        <v>219</v>
      </c>
      <c r="AG28" s="249" t="str">
        <f t="shared" si="1"/>
        <v>40%</v>
      </c>
      <c r="AH28" s="249" t="s">
        <v>220</v>
      </c>
      <c r="AI28" s="249" t="s">
        <v>221</v>
      </c>
      <c r="AJ28" s="249" t="s">
        <v>222</v>
      </c>
      <c r="AK28" s="165">
        <f t="shared" ref="AK28" si="6">IFERROR(IF(AE28="Probabilidad",(K28-(+K28*AG28)),IF(AE28="Impacto",KK28,"")),"")</f>
        <v>0.36</v>
      </c>
      <c r="AL28" s="165">
        <f t="shared" si="4"/>
        <v>0.36</v>
      </c>
      <c r="AM28" s="250" t="str">
        <f t="shared" si="2"/>
        <v>Baja</v>
      </c>
      <c r="AN28" s="166">
        <v>0.6</v>
      </c>
      <c r="AO28" s="166">
        <f t="shared" ref="AO28" si="7">+AN28</f>
        <v>0.6</v>
      </c>
      <c r="AP28" s="251" t="s">
        <v>287</v>
      </c>
      <c r="AQ28" s="252" t="s">
        <v>210</v>
      </c>
      <c r="AR28" s="232" t="s">
        <v>293</v>
      </c>
      <c r="AS28" s="253" t="s">
        <v>294</v>
      </c>
      <c r="AT28" s="254" t="s">
        <v>295</v>
      </c>
      <c r="AU28" s="255">
        <v>45839</v>
      </c>
      <c r="AV28" s="255">
        <v>46022</v>
      </c>
      <c r="AW28" s="256" t="s">
        <v>296</v>
      </c>
      <c r="AX28" s="189"/>
    </row>
    <row r="29" spans="1:50" ht="194.25" customHeight="1" thickTop="1">
      <c r="A29" s="189"/>
      <c r="B29" s="481"/>
      <c r="C29" s="501" t="s">
        <v>202</v>
      </c>
      <c r="D29" s="501">
        <v>4</v>
      </c>
      <c r="E29" s="501" t="s">
        <v>203</v>
      </c>
      <c r="F29" s="529" t="s">
        <v>297</v>
      </c>
      <c r="G29" s="529" t="s">
        <v>298</v>
      </c>
      <c r="H29" s="501" t="s">
        <v>206</v>
      </c>
      <c r="I29" s="540">
        <v>50</v>
      </c>
      <c r="J29" s="542" t="s">
        <v>284</v>
      </c>
      <c r="K29" s="536">
        <f>+IF(J29="","",IF(J29=$C$59,$D$59,IF(J29=$C$60,$D$60,IF(J29=$C$61,$D$61, IF(J29=$C$62,$D$62,IF(J29=$C$63,$D$63))))))</f>
        <v>0.6</v>
      </c>
      <c r="L29" s="566" t="str">
        <f>+IF(J29="","",IF(J29=$C$59,$B$59,IF(J29=$C$60,$B$60,IF(J29=$C$61,$B$61, IF(J29=$C$62,$B$62,IF(J29=$C$63,$B$63))))))</f>
        <v>Media</v>
      </c>
      <c r="M29" s="501" t="s">
        <v>208</v>
      </c>
      <c r="N29" s="532" t="str">
        <f>+IF(M29="","",IF(M29="N/A","",IF(OR(M29=$M$59,M29=$N$59),$L$59,IF(OR(M29=$M$60,M29=$N$60),$L$60,IF(OR(M29=$M$61,M29=$N$61),$L$61,IF(OR(M29=$M$62,M29=$N$62),$L$62,IF(OR(M29=$M$63,M29=$N$63),$L$63)))))))</f>
        <v/>
      </c>
      <c r="O29" s="546" t="str">
        <f>+IF(M29="","",IF(M29="N/A","",IF(OR(M29=$M$59,M29=$N$59),$K$59,IF(OR(M29=$M$60,M29=$N$60),$K$60,IF(OR(M29=$M$61,M29=$N$61),$K$61,IF(OR(M29=$M$62,M29=$N$62),$K$62,IF(OR(M29=$M$63,M29=$N$63),$K$63)))))))</f>
        <v/>
      </c>
      <c r="P29" s="501" t="s">
        <v>299</v>
      </c>
      <c r="Q29" s="532">
        <v>0.2</v>
      </c>
      <c r="R29" s="563" t="str">
        <f>+IF(P29="","",IF(P29="N/A","",IF(OR(P29=$M$59,P29=$N$59),$K$59,IF(OR(P29=$M$60,P29=$N$60),$K$60,IF(OR(P29=$M$61,P29=$N$61),$K$61,IF(OR(P29=$M$62,P29=$N$62),$K$62,IF(OR(P29=$M$63,P29=$N$63),$K$63)))))))</f>
        <v xml:space="preserve">Leve </v>
      </c>
      <c r="S29" s="536">
        <f>+IF(N29="",Q29,IF(Q29="",N29,IF(N29&gt;Q29,N29,Q29)))</f>
        <v>0.2</v>
      </c>
      <c r="T29" s="563" t="str">
        <f>+IF(S29="","",IF(S29=$L$59,$K$59,IF(S29=$L$60,$K$60,IF(S29=$L$61,$K$61,IF(S29=$L$62,$K$62,IF(S29=$L$63,$K$63))))))</f>
        <v xml:space="preserve">Leve </v>
      </c>
      <c r="U29" s="548" t="s">
        <v>210</v>
      </c>
      <c r="V29" s="137">
        <v>1</v>
      </c>
      <c r="W29" s="550" t="s">
        <v>300</v>
      </c>
      <c r="X29" s="133" t="s">
        <v>301</v>
      </c>
      <c r="Y29" s="133" t="s">
        <v>302</v>
      </c>
      <c r="Z29" s="134" t="s">
        <v>303</v>
      </c>
      <c r="AA29" s="135" t="s">
        <v>304</v>
      </c>
      <c r="AB29" s="135" t="s">
        <v>305</v>
      </c>
      <c r="AC29" s="136" t="s">
        <v>306</v>
      </c>
      <c r="AD29" s="137" t="s">
        <v>218</v>
      </c>
      <c r="AE29" s="137" t="str">
        <f>IF(OR(AD29="Preventivo",AD29="Detectivo"),"Probabilidad",IF(AD29="Correctivo","Impacto",""))</f>
        <v>Probabilidad</v>
      </c>
      <c r="AF29" s="137" t="s">
        <v>219</v>
      </c>
      <c r="AG29" s="137" t="str">
        <f>IF(AND(AD29="Preventivo",AF29="Automático"),"50%",IF(AND(AD29="Preventivo",AF29="Manual"),"40%",IF(AND(AD29="Detectivo",AF29="Automático"),"40%",IF(AND(AD29="Detectivo",AF29="Manual"),"30%",IF(AND(AD29="Correctivo",AF29="Automático"),"35%",IF(AND(AD29="Correctivo",AF29="Manual"),"25%",""))))))</f>
        <v>40%</v>
      </c>
      <c r="AH29" s="137" t="s">
        <v>220</v>
      </c>
      <c r="AI29" s="137" t="s">
        <v>221</v>
      </c>
      <c r="AJ29" s="137" t="s">
        <v>222</v>
      </c>
      <c r="AK29" s="129">
        <f>IFERROR(IF(AE29="Probabilidad",(K29-(+K29*AG29)),IF(AE29="Impacto",KK29,"")),"")</f>
        <v>0.36</v>
      </c>
      <c r="AL29" s="129">
        <f t="shared" si="4"/>
        <v>0.36</v>
      </c>
      <c r="AM29" s="224" t="str">
        <f t="shared" si="2"/>
        <v>Baja</v>
      </c>
      <c r="AN29" s="230">
        <f>IF(AE29='FORMULAS '!G64,S29-(S29*AG29),S29)</f>
        <v>0.2</v>
      </c>
      <c r="AO29" s="230">
        <f>+AN29</f>
        <v>0.2</v>
      </c>
      <c r="AP29" s="257" t="str">
        <f>+IF(AN29="","",IF(AN29=$L$59,$K$59,IF(AN29=$L$60,$K$60,IF(AN29=$L$61,$K$61,IF(AN29=$L$62,$K$62,IF(AN29=$L$63,$K$63))))))</f>
        <v xml:space="preserve">Leve </v>
      </c>
      <c r="AQ29" s="258" t="s">
        <v>280</v>
      </c>
      <c r="AR29" s="521" t="s">
        <v>271</v>
      </c>
      <c r="AS29" s="522" t="s">
        <v>307</v>
      </c>
      <c r="AT29" s="552"/>
      <c r="AU29" s="552"/>
      <c r="AV29" s="553"/>
      <c r="AW29" s="528" t="s">
        <v>308</v>
      </c>
    </row>
    <row r="30" spans="1:50" ht="409.6" customHeight="1">
      <c r="A30" s="189"/>
      <c r="B30" s="481"/>
      <c r="C30" s="481"/>
      <c r="D30" s="481"/>
      <c r="E30" s="481"/>
      <c r="F30" s="530"/>
      <c r="G30" s="510"/>
      <c r="H30" s="481"/>
      <c r="I30" s="492"/>
      <c r="J30" s="494"/>
      <c r="K30" s="488"/>
      <c r="L30" s="567"/>
      <c r="M30" s="481"/>
      <c r="N30" s="498"/>
      <c r="O30" s="520"/>
      <c r="P30" s="481"/>
      <c r="Q30" s="498"/>
      <c r="R30" s="564"/>
      <c r="S30" s="488"/>
      <c r="T30" s="564"/>
      <c r="U30" s="514"/>
      <c r="V30" s="128">
        <v>2</v>
      </c>
      <c r="W30" s="483"/>
      <c r="X30" s="130" t="s">
        <v>301</v>
      </c>
      <c r="Y30" s="130" t="s">
        <v>302</v>
      </c>
      <c r="Z30" s="126" t="s">
        <v>309</v>
      </c>
      <c r="AA30" s="127" t="s">
        <v>310</v>
      </c>
      <c r="AB30" s="127" t="s">
        <v>311</v>
      </c>
      <c r="AC30" s="131" t="s">
        <v>306</v>
      </c>
      <c r="AD30" s="128" t="s">
        <v>234</v>
      </c>
      <c r="AE30" s="128" t="str">
        <f>IF(OR(AD30="Preventivo",AD30="Detectivo"),"Probabilidad",IF(AD30="Correctivo","Impacto",""))</f>
        <v>Probabilidad</v>
      </c>
      <c r="AF30" s="128" t="s">
        <v>219</v>
      </c>
      <c r="AG30" s="128" t="str">
        <f>IF(AND(AD30="Preventivo",AF30="Automático"),"50%",IF(AND(AD30="Preventivo",AF30="Manual"),"40%",IF(AND(AD30="Detectivo",AF30="Automático"),"40%",IF(AND(AD30="Detectivo",AF30="Manual"),"30%",IF(AND(AD30="Correctivo",AF30="Automático"),"35%",IF(AND(AD30="Correctivo",AF30="Manual"),"25%",""))))))</f>
        <v>30%</v>
      </c>
      <c r="AH30" s="128" t="s">
        <v>220</v>
      </c>
      <c r="AI30" s="128" t="s">
        <v>221</v>
      </c>
      <c r="AJ30" s="128" t="s">
        <v>222</v>
      </c>
      <c r="AK30" s="132">
        <f>IFERROR(IF(AND(AE29="Probabilidad",AE30="Probabilidad"),(AL29-(+AL29*AG30)),IF(AE29="Probabilidad",(K29-(+K29*AG30)),IF(AE29="Impacto",AL29,""))),"")</f>
        <v>0.252</v>
      </c>
      <c r="AL30" s="132">
        <v>0.25</v>
      </c>
      <c r="AM30" s="238" t="str">
        <f t="shared" si="2"/>
        <v>Baja</v>
      </c>
      <c r="AN30" s="215">
        <v>0.2</v>
      </c>
      <c r="AO30" s="208">
        <v>0.2</v>
      </c>
      <c r="AP30" s="259" t="str">
        <f>+IF(AN30="","",IF(AN30=$L$59,$K$59,IF(AN30=$L$60,$K$60,IF(AN30=$L$61,$K$61,IF(AN30=$L$62,$K$62,IF(AN30=$L$63,$K$63))))))</f>
        <v xml:space="preserve">Leve </v>
      </c>
      <c r="AQ30" s="260" t="s">
        <v>280</v>
      </c>
      <c r="AR30" s="518"/>
      <c r="AS30" s="554"/>
      <c r="AT30" s="555"/>
      <c r="AU30" s="555"/>
      <c r="AV30" s="556"/>
      <c r="AW30" s="507"/>
    </row>
    <row r="31" spans="1:50" ht="396.75" customHeight="1" thickBot="1">
      <c r="A31" s="189"/>
      <c r="B31" s="481"/>
      <c r="C31" s="502"/>
      <c r="D31" s="502"/>
      <c r="E31" s="502"/>
      <c r="F31" s="531"/>
      <c r="G31" s="221" t="s">
        <v>312</v>
      </c>
      <c r="H31" s="502"/>
      <c r="I31" s="541"/>
      <c r="J31" s="543"/>
      <c r="K31" s="537"/>
      <c r="L31" s="568"/>
      <c r="M31" s="502"/>
      <c r="N31" s="533"/>
      <c r="O31" s="547"/>
      <c r="P31" s="502"/>
      <c r="Q31" s="533"/>
      <c r="R31" s="565"/>
      <c r="S31" s="537"/>
      <c r="T31" s="565"/>
      <c r="U31" s="549"/>
      <c r="V31" s="178">
        <v>3</v>
      </c>
      <c r="W31" s="512"/>
      <c r="X31" s="138" t="s">
        <v>301</v>
      </c>
      <c r="Y31" s="139" t="s">
        <v>313</v>
      </c>
      <c r="Z31" s="140" t="s">
        <v>314</v>
      </c>
      <c r="AA31" s="182" t="s">
        <v>315</v>
      </c>
      <c r="AB31" s="182" t="s">
        <v>316</v>
      </c>
      <c r="AC31" s="139" t="s">
        <v>317</v>
      </c>
      <c r="AD31" s="141" t="s">
        <v>279</v>
      </c>
      <c r="AE31" s="141" t="str">
        <f>IF(OR(AD31="Preventivo",AD31="Detectivo"),"Probabilidad",IF(AD31="Correctivo","Impacto",""))</f>
        <v>Impacto</v>
      </c>
      <c r="AF31" s="141" t="s">
        <v>219</v>
      </c>
      <c r="AG31" s="141" t="str">
        <f>IF(AND(AD31="Preventivo",AF31="Automático"),"50%",IF(AND(AD31="Preventivo",AF31="Manual"),"40%",IF(AND(AD31="Detectivo",AF31="Automático"),"40%",IF(AND(AD31="Detectivo",AF31="Manual"),"30%",IF(AND(AD31="Correctivo",AF31="Automático"),"35%",IF(AND(AD31="Correctivo",AF31="Manual"),"25%",""))))))</f>
        <v>25%</v>
      </c>
      <c r="AH31" s="141" t="s">
        <v>220</v>
      </c>
      <c r="AI31" s="141" t="s">
        <v>221</v>
      </c>
      <c r="AJ31" s="141" t="s">
        <v>222</v>
      </c>
      <c r="AK31" s="142">
        <v>0.25</v>
      </c>
      <c r="AL31" s="261">
        <f t="shared" si="4"/>
        <v>0.25</v>
      </c>
      <c r="AM31" s="262" t="str">
        <f t="shared" si="2"/>
        <v>Baja</v>
      </c>
      <c r="AN31" s="263">
        <v>0.15</v>
      </c>
      <c r="AO31" s="264">
        <f>+AN31</f>
        <v>0.15</v>
      </c>
      <c r="AP31" s="265" t="s">
        <v>318</v>
      </c>
      <c r="AQ31" s="266" t="s">
        <v>280</v>
      </c>
      <c r="AR31" s="551"/>
      <c r="AS31" s="557"/>
      <c r="AT31" s="558"/>
      <c r="AU31" s="558"/>
      <c r="AV31" s="559"/>
      <c r="AW31" s="560"/>
    </row>
    <row r="32" spans="1:50" ht="346.5" customHeight="1" thickTop="1">
      <c r="A32" s="189"/>
      <c r="B32" s="481"/>
      <c r="C32" s="483" t="s">
        <v>202</v>
      </c>
      <c r="D32" s="483">
        <v>5</v>
      </c>
      <c r="E32" s="483" t="s">
        <v>203</v>
      </c>
      <c r="F32" s="516" t="s">
        <v>319</v>
      </c>
      <c r="G32" s="516" t="s">
        <v>320</v>
      </c>
      <c r="H32" s="516" t="s">
        <v>206</v>
      </c>
      <c r="I32" s="520"/>
      <c r="J32" s="494" t="s">
        <v>284</v>
      </c>
      <c r="K32" s="488">
        <f>+IF(J32="","",IF(J32=$C$59,$D$59,IF(J32=$C$60,$D$60,IF(J32=$C$61,$D$61, IF(J32=$C$62,$D$62,IF(J32=$C$63,$D$63))))))</f>
        <v>0.6</v>
      </c>
      <c r="L32" s="567" t="str">
        <f>+IF(J32="","",IF(J32=$C$59,$B$59,IF(J32=$C$60,$B$60,IF(J32=$C$61,$B$61, IF(J32=$C$62,$B$62,IF(J32=$C$63,$B$63))))))</f>
        <v>Media</v>
      </c>
      <c r="M32" s="481" t="s">
        <v>208</v>
      </c>
      <c r="N32" s="498" t="str">
        <f>+IF(M32="","",IF(M32="N/A","",IF(OR(M32=$M$59,M32=$N$59),$L$59,IF(OR(M32=$M$60,M32=$N$60),$L$60,IF(OR(M32=$M$61,M32=$N$61),$L$61,IF(OR(M32=$M$62,M32=$N$62),$L$62,IF(OR(M32=$M$63,M32=$N$63),$L$63)))))))</f>
        <v/>
      </c>
      <c r="O32" s="520" t="str">
        <f>+IF(M32="","",IF(M32="N/A","",IF(OR(M32=$M$59,M32=$N$59),$K$59,IF(OR(M32=$M$60,M32=$N$60),$K$60,IF(OR(M32=$M$61,M32=$N$61),$K$61,IF(OR(M32=$M$62,M32=$N$62),$K$62,IF(OR(M32=$M$63,M32=$N$63),$K$63)))))))</f>
        <v/>
      </c>
      <c r="P32" s="481" t="s">
        <v>261</v>
      </c>
      <c r="Q32" s="498">
        <v>0.4</v>
      </c>
      <c r="R32" s="583" t="str">
        <f>+IF(P32="","",IF(P32="N/A","",IF(OR(P32=$M$59,P32=$N$59),$K$59,IF(OR(P32=$M$60,P32=$N$60),$K$60,IF(OR(P32=$M$61,P32=$N$61),$K$61,IF(OR(P32=$M$62,P32=$N$62),$K$62,IF(OR(P32=$M$63,P32=$N$63),$K$63)))))))</f>
        <v>Menor</v>
      </c>
      <c r="S32" s="488">
        <f>+IF(N32="",Q32,IF(Q32="",N32,IF(N32&gt;Q32,N32,Q32)))</f>
        <v>0.4</v>
      </c>
      <c r="T32" s="583" t="str">
        <f>+IF(S32="","",IF(S32=$L$59,$K$59,IF(S32=$L$60,$K$60,IF(S32=$L$61,$K$61,IF(S32=$L$62,$K$62,IF(S32=$L$63,$K$63))))))</f>
        <v>Menor</v>
      </c>
      <c r="U32" s="514" t="s">
        <v>210</v>
      </c>
      <c r="V32" s="236">
        <v>1</v>
      </c>
      <c r="W32" s="483" t="s">
        <v>321</v>
      </c>
      <c r="X32" s="164" t="s">
        <v>322</v>
      </c>
      <c r="Y32" s="128" t="s">
        <v>323</v>
      </c>
      <c r="Z32" s="126" t="s">
        <v>324</v>
      </c>
      <c r="AA32" s="127" t="s">
        <v>325</v>
      </c>
      <c r="AB32" s="127" t="s">
        <v>326</v>
      </c>
      <c r="AC32" s="127" t="s">
        <v>327</v>
      </c>
      <c r="AD32" s="168" t="s">
        <v>279</v>
      </c>
      <c r="AE32" s="168" t="str">
        <f>IF(OR(AD32="Preventivo",AD32="Detectivo"),"Probabilidad",IF(AD32="Correctivo","Impacto",""))</f>
        <v>Impacto</v>
      </c>
      <c r="AF32" s="168" t="s">
        <v>219</v>
      </c>
      <c r="AG32" s="168" t="str">
        <f>IF(AND(AD32="Preventivo",AF32="Automático"),"50%",IF(AND(AD32="Preventivo",AF32="Manual"),"40%",IF(AND(AD32="Detectivo",AF32="Automático"),"40%",IF(AND(AD32="Detectivo",AF32="Manual"),"30%",IF(AND(AD32="Correctivo",AF32="Automático"),"35%",IF(AND(AD32="Correctivo",AF32="Manual"),"25%",""))))))</f>
        <v>25%</v>
      </c>
      <c r="AH32" s="168" t="s">
        <v>220</v>
      </c>
      <c r="AI32" s="168" t="s">
        <v>221</v>
      </c>
      <c r="AJ32" s="168" t="s">
        <v>222</v>
      </c>
      <c r="AK32" s="176">
        <v>0.6</v>
      </c>
      <c r="AL32" s="176">
        <f t="shared" si="4"/>
        <v>0.6</v>
      </c>
      <c r="AM32" s="217" t="s">
        <v>287</v>
      </c>
      <c r="AN32" s="215">
        <v>0.3</v>
      </c>
      <c r="AO32" s="215">
        <f>+AN32</f>
        <v>0.3</v>
      </c>
      <c r="AP32" s="267" t="s">
        <v>262</v>
      </c>
      <c r="AQ32" s="268" t="s">
        <v>210</v>
      </c>
      <c r="AR32" s="518" t="s">
        <v>271</v>
      </c>
      <c r="AS32" s="570" t="s">
        <v>272</v>
      </c>
      <c r="AT32" s="571"/>
      <c r="AU32" s="571"/>
      <c r="AV32" s="572"/>
      <c r="AW32" s="507" t="s">
        <v>328</v>
      </c>
    </row>
    <row r="33" spans="1:49" ht="409.6" customHeight="1">
      <c r="A33" s="189"/>
      <c r="B33" s="481"/>
      <c r="C33" s="483"/>
      <c r="D33" s="483"/>
      <c r="E33" s="483"/>
      <c r="F33" s="516"/>
      <c r="G33" s="516"/>
      <c r="H33" s="516"/>
      <c r="I33" s="520"/>
      <c r="J33" s="494"/>
      <c r="K33" s="488"/>
      <c r="L33" s="567"/>
      <c r="M33" s="481"/>
      <c r="N33" s="498"/>
      <c r="O33" s="520"/>
      <c r="P33" s="481"/>
      <c r="Q33" s="498"/>
      <c r="R33" s="583"/>
      <c r="S33" s="488"/>
      <c r="T33" s="583"/>
      <c r="U33" s="514"/>
      <c r="V33" s="162">
        <v>2</v>
      </c>
      <c r="W33" s="483"/>
      <c r="X33" s="181" t="s">
        <v>322</v>
      </c>
      <c r="Y33" s="167" t="s">
        <v>213</v>
      </c>
      <c r="Z33" s="126" t="s">
        <v>329</v>
      </c>
      <c r="AA33" s="126" t="s">
        <v>330</v>
      </c>
      <c r="AB33" s="130" t="s">
        <v>331</v>
      </c>
      <c r="AC33" s="130" t="s">
        <v>332</v>
      </c>
      <c r="AD33" s="161" t="s">
        <v>333</v>
      </c>
      <c r="AE33" s="169" t="s">
        <v>334</v>
      </c>
      <c r="AF33" s="169" t="s">
        <v>219</v>
      </c>
      <c r="AG33" s="174">
        <v>0.25</v>
      </c>
      <c r="AH33" s="160" t="s">
        <v>220</v>
      </c>
      <c r="AI33" s="160" t="s">
        <v>221</v>
      </c>
      <c r="AJ33" s="160" t="s">
        <v>222</v>
      </c>
      <c r="AK33" s="175">
        <v>0.6</v>
      </c>
      <c r="AL33" s="175">
        <f t="shared" si="4"/>
        <v>0.6</v>
      </c>
      <c r="AM33" s="217" t="s">
        <v>287</v>
      </c>
      <c r="AN33" s="215">
        <v>0.23</v>
      </c>
      <c r="AO33" s="215">
        <v>0.23</v>
      </c>
      <c r="AP33" s="267" t="s">
        <v>262</v>
      </c>
      <c r="AQ33" s="268" t="s">
        <v>210</v>
      </c>
      <c r="AR33" s="518"/>
      <c r="AS33" s="573"/>
      <c r="AT33" s="574"/>
      <c r="AU33" s="574"/>
      <c r="AV33" s="575"/>
      <c r="AW33" s="507"/>
    </row>
    <row r="34" spans="1:49" ht="409.6" customHeight="1">
      <c r="A34" s="189"/>
      <c r="B34" s="481"/>
      <c r="C34" s="483"/>
      <c r="D34" s="483"/>
      <c r="E34" s="483"/>
      <c r="F34" s="516"/>
      <c r="G34" s="516"/>
      <c r="H34" s="516"/>
      <c r="I34" s="520"/>
      <c r="J34" s="494"/>
      <c r="K34" s="488"/>
      <c r="L34" s="567"/>
      <c r="M34" s="481"/>
      <c r="N34" s="498"/>
      <c r="O34" s="520"/>
      <c r="P34" s="481"/>
      <c r="Q34" s="498"/>
      <c r="R34" s="583"/>
      <c r="S34" s="488"/>
      <c r="T34" s="583"/>
      <c r="U34" s="514"/>
      <c r="V34" s="161">
        <v>3</v>
      </c>
      <c r="W34" s="483"/>
      <c r="X34" s="159" t="s">
        <v>322</v>
      </c>
      <c r="Y34" s="161" t="s">
        <v>323</v>
      </c>
      <c r="Z34" s="163" t="s">
        <v>335</v>
      </c>
      <c r="AA34" s="164" t="s">
        <v>336</v>
      </c>
      <c r="AB34" s="164" t="s">
        <v>326</v>
      </c>
      <c r="AC34" s="130" t="s">
        <v>337</v>
      </c>
      <c r="AD34" s="162" t="s">
        <v>333</v>
      </c>
      <c r="AE34" s="160" t="s">
        <v>334</v>
      </c>
      <c r="AF34" s="169" t="s">
        <v>219</v>
      </c>
      <c r="AG34" s="269">
        <v>0.25</v>
      </c>
      <c r="AH34" s="168" t="s">
        <v>220</v>
      </c>
      <c r="AI34" s="168" t="s">
        <v>221</v>
      </c>
      <c r="AJ34" s="168" t="s">
        <v>222</v>
      </c>
      <c r="AK34" s="176">
        <v>0.6</v>
      </c>
      <c r="AL34" s="176">
        <f t="shared" si="4"/>
        <v>0.6</v>
      </c>
      <c r="AM34" s="217" t="s">
        <v>287</v>
      </c>
      <c r="AN34" s="215">
        <v>0.17</v>
      </c>
      <c r="AO34" s="215">
        <f t="shared" ref="AO34:AO36" si="8">+AN34</f>
        <v>0.17</v>
      </c>
      <c r="AP34" s="270" t="s">
        <v>318</v>
      </c>
      <c r="AQ34" s="268" t="s">
        <v>210</v>
      </c>
      <c r="AR34" s="518"/>
      <c r="AS34" s="573"/>
      <c r="AT34" s="574"/>
      <c r="AU34" s="574"/>
      <c r="AV34" s="575"/>
      <c r="AW34" s="507"/>
    </row>
    <row r="35" spans="1:49" ht="365.25" customHeight="1">
      <c r="A35" s="189"/>
      <c r="B35" s="481"/>
      <c r="C35" s="483"/>
      <c r="D35" s="483"/>
      <c r="E35" s="483"/>
      <c r="F35" s="516"/>
      <c r="G35" s="516"/>
      <c r="H35" s="516"/>
      <c r="I35" s="520"/>
      <c r="J35" s="494"/>
      <c r="K35" s="488"/>
      <c r="L35" s="567"/>
      <c r="M35" s="481"/>
      <c r="N35" s="498"/>
      <c r="O35" s="520"/>
      <c r="P35" s="481"/>
      <c r="Q35" s="498"/>
      <c r="R35" s="583"/>
      <c r="S35" s="488"/>
      <c r="T35" s="583"/>
      <c r="U35" s="514"/>
      <c r="V35" s="161">
        <v>4</v>
      </c>
      <c r="W35" s="483"/>
      <c r="X35" s="159" t="s">
        <v>322</v>
      </c>
      <c r="Y35" s="161" t="s">
        <v>213</v>
      </c>
      <c r="Z35" s="163" t="s">
        <v>338</v>
      </c>
      <c r="AA35" s="164" t="s">
        <v>339</v>
      </c>
      <c r="AB35" s="164" t="s">
        <v>326</v>
      </c>
      <c r="AC35" s="130" t="s">
        <v>340</v>
      </c>
      <c r="AD35" s="162" t="s">
        <v>333</v>
      </c>
      <c r="AE35" s="169" t="s">
        <v>341</v>
      </c>
      <c r="AF35" s="169" t="s">
        <v>219</v>
      </c>
      <c r="AG35" s="269">
        <v>0.25</v>
      </c>
      <c r="AH35" s="160" t="s">
        <v>220</v>
      </c>
      <c r="AI35" s="160" t="s">
        <v>221</v>
      </c>
      <c r="AJ35" s="160" t="s">
        <v>222</v>
      </c>
      <c r="AK35" s="175">
        <v>0.6</v>
      </c>
      <c r="AL35" s="175">
        <f t="shared" si="4"/>
        <v>0.6</v>
      </c>
      <c r="AM35" s="217" t="s">
        <v>287</v>
      </c>
      <c r="AN35" s="215">
        <v>0.13</v>
      </c>
      <c r="AO35" s="215">
        <f t="shared" si="8"/>
        <v>0.13</v>
      </c>
      <c r="AP35" s="270" t="s">
        <v>318</v>
      </c>
      <c r="AQ35" s="268" t="s">
        <v>210</v>
      </c>
      <c r="AR35" s="518"/>
      <c r="AS35" s="573"/>
      <c r="AT35" s="574"/>
      <c r="AU35" s="574"/>
      <c r="AV35" s="575"/>
      <c r="AW35" s="507"/>
    </row>
    <row r="36" spans="1:49" ht="402.75" customHeight="1">
      <c r="A36" s="189"/>
      <c r="B36" s="481"/>
      <c r="C36" s="483"/>
      <c r="D36" s="483"/>
      <c r="E36" s="483"/>
      <c r="F36" s="516"/>
      <c r="G36" s="516"/>
      <c r="H36" s="516"/>
      <c r="I36" s="520"/>
      <c r="J36" s="494"/>
      <c r="K36" s="488"/>
      <c r="L36" s="567"/>
      <c r="M36" s="481"/>
      <c r="N36" s="498"/>
      <c r="O36" s="520"/>
      <c r="P36" s="481"/>
      <c r="Q36" s="498"/>
      <c r="R36" s="583"/>
      <c r="S36" s="488"/>
      <c r="T36" s="583"/>
      <c r="U36" s="514"/>
      <c r="V36" s="236">
        <v>5</v>
      </c>
      <c r="W36" s="483"/>
      <c r="X36" s="159" t="s">
        <v>322</v>
      </c>
      <c r="Y36" s="162" t="s">
        <v>213</v>
      </c>
      <c r="Z36" s="163" t="s">
        <v>342</v>
      </c>
      <c r="AA36" s="164" t="s">
        <v>343</v>
      </c>
      <c r="AB36" s="164" t="s">
        <v>344</v>
      </c>
      <c r="AC36" s="271" t="s">
        <v>345</v>
      </c>
      <c r="AD36" s="162" t="s">
        <v>346</v>
      </c>
      <c r="AE36" s="162" t="s">
        <v>347</v>
      </c>
      <c r="AF36" s="169" t="s">
        <v>219</v>
      </c>
      <c r="AG36" s="272">
        <v>0.3</v>
      </c>
      <c r="AH36" s="160" t="s">
        <v>220</v>
      </c>
      <c r="AI36" s="160" t="s">
        <v>221</v>
      </c>
      <c r="AJ36" s="160" t="s">
        <v>222</v>
      </c>
      <c r="AK36" s="175">
        <v>0.42</v>
      </c>
      <c r="AL36" s="175">
        <f t="shared" si="4"/>
        <v>0.42</v>
      </c>
      <c r="AM36" s="217" t="s">
        <v>287</v>
      </c>
      <c r="AN36" s="215">
        <v>0.13</v>
      </c>
      <c r="AO36" s="215">
        <f t="shared" si="8"/>
        <v>0.13</v>
      </c>
      <c r="AP36" s="270" t="s">
        <v>318</v>
      </c>
      <c r="AQ36" s="268" t="s">
        <v>210</v>
      </c>
      <c r="AR36" s="518"/>
      <c r="AS36" s="573"/>
      <c r="AT36" s="574"/>
      <c r="AU36" s="574"/>
      <c r="AV36" s="575"/>
      <c r="AW36" s="507"/>
    </row>
    <row r="37" spans="1:49" ht="327.75" customHeight="1" thickBot="1">
      <c r="A37" s="189"/>
      <c r="B37" s="481"/>
      <c r="C37" s="561"/>
      <c r="D37" s="561"/>
      <c r="E37" s="561"/>
      <c r="F37" s="562"/>
      <c r="G37" s="562"/>
      <c r="H37" s="562"/>
      <c r="I37" s="581"/>
      <c r="J37" s="602"/>
      <c r="K37" s="585"/>
      <c r="L37" s="603"/>
      <c r="M37" s="582"/>
      <c r="N37" s="580"/>
      <c r="O37" s="581"/>
      <c r="P37" s="582"/>
      <c r="Q37" s="580"/>
      <c r="R37" s="584"/>
      <c r="S37" s="585"/>
      <c r="T37" s="584"/>
      <c r="U37" s="601"/>
      <c r="V37" s="171">
        <v>6</v>
      </c>
      <c r="W37" s="561"/>
      <c r="X37" s="170" t="s">
        <v>322</v>
      </c>
      <c r="Y37" s="171" t="s">
        <v>213</v>
      </c>
      <c r="Z37" s="172" t="s">
        <v>348</v>
      </c>
      <c r="AA37" s="173" t="s">
        <v>349</v>
      </c>
      <c r="AB37" s="177" t="s">
        <v>350</v>
      </c>
      <c r="AC37" s="273" t="s">
        <v>345</v>
      </c>
      <c r="AD37" s="274" t="s">
        <v>346</v>
      </c>
      <c r="AE37" s="275" t="s">
        <v>351</v>
      </c>
      <c r="AF37" s="178" t="s">
        <v>219</v>
      </c>
      <c r="AG37" s="276">
        <v>0.3</v>
      </c>
      <c r="AH37" s="178" t="s">
        <v>220</v>
      </c>
      <c r="AI37" s="178" t="s">
        <v>221</v>
      </c>
      <c r="AJ37" s="178" t="s">
        <v>222</v>
      </c>
      <c r="AK37" s="142">
        <v>0.28999999999999998</v>
      </c>
      <c r="AL37" s="142">
        <f t="shared" si="4"/>
        <v>0.28999999999999998</v>
      </c>
      <c r="AM37" s="238" t="str">
        <f t="shared" ref="AM37" si="9">IFERROR(IF(AK37="","",IF(AK37&lt;=0.2,"Muy Baja",IF(AK37&lt;=0.4,"Baja",IF(AK37&lt;=0.6,"Media",IF(AK37&lt;=0.8,"Alta","Muy Alta"))))),"")</f>
        <v>Baja</v>
      </c>
      <c r="AN37" s="215">
        <v>0.13</v>
      </c>
      <c r="AO37" s="215">
        <v>0.13</v>
      </c>
      <c r="AP37" s="270" t="s">
        <v>318</v>
      </c>
      <c r="AQ37" s="277" t="s">
        <v>280</v>
      </c>
      <c r="AR37" s="569"/>
      <c r="AS37" s="576"/>
      <c r="AT37" s="577"/>
      <c r="AU37" s="577"/>
      <c r="AV37" s="578"/>
      <c r="AW37" s="579"/>
    </row>
    <row r="38" spans="1:49" ht="76.5" customHeight="1">
      <c r="A38" s="189"/>
      <c r="B38" s="278"/>
      <c r="C38" s="279"/>
      <c r="D38" s="279"/>
      <c r="E38" s="279"/>
      <c r="F38" s="279" t="s">
        <v>352</v>
      </c>
      <c r="G38" s="279"/>
      <c r="H38" s="279"/>
      <c r="I38" s="280"/>
      <c r="J38" s="281"/>
      <c r="K38" s="282"/>
      <c r="L38" s="280"/>
      <c r="M38" s="279"/>
      <c r="N38" s="282"/>
      <c r="O38" s="280"/>
      <c r="P38" s="283"/>
      <c r="Q38" s="282"/>
      <c r="R38" s="280"/>
      <c r="S38" s="282"/>
      <c r="T38" s="280"/>
      <c r="U38" s="284"/>
      <c r="V38" s="189"/>
      <c r="W38" s="189"/>
      <c r="X38" s="189"/>
      <c r="Y38" s="189"/>
      <c r="Z38" s="189"/>
      <c r="AA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row>
    <row r="39" spans="1:49" ht="76.5" customHeight="1">
      <c r="A39" s="189"/>
      <c r="B39" s="278"/>
      <c r="C39" s="279"/>
      <c r="D39" s="279"/>
      <c r="E39" s="279"/>
      <c r="F39" s="279"/>
      <c r="G39" s="279"/>
      <c r="H39" s="279"/>
      <c r="I39" s="280"/>
      <c r="J39" s="281"/>
      <c r="K39" s="282"/>
      <c r="L39" s="280"/>
      <c r="M39" s="279"/>
      <c r="N39" s="282"/>
      <c r="O39" s="280"/>
      <c r="P39" s="283"/>
      <c r="Q39" s="282"/>
      <c r="R39" s="280"/>
      <c r="S39" s="282"/>
      <c r="T39" s="280"/>
      <c r="U39" s="284"/>
      <c r="V39" s="189"/>
      <c r="W39" s="189"/>
      <c r="X39" s="189"/>
      <c r="Y39" s="189"/>
      <c r="Z39" s="189"/>
      <c r="AA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row>
    <row r="40" spans="1:49" ht="76.5" customHeight="1">
      <c r="A40" s="189"/>
      <c r="B40" s="278"/>
      <c r="C40" s="279"/>
      <c r="D40" s="279"/>
      <c r="E40" s="279"/>
      <c r="F40" s="279"/>
      <c r="G40" s="279"/>
      <c r="H40" s="279"/>
      <c r="I40" s="280"/>
      <c r="J40" s="281"/>
      <c r="K40" s="282"/>
      <c r="L40" s="280"/>
      <c r="M40" s="279"/>
      <c r="N40" s="282"/>
      <c r="O40" s="280"/>
      <c r="P40" s="283"/>
      <c r="Q40" s="282"/>
      <c r="R40" s="280"/>
      <c r="S40" s="282"/>
      <c r="T40" s="280"/>
      <c r="U40" s="284"/>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row>
    <row r="41" spans="1:49" ht="30" customHeight="1">
      <c r="A41" s="189"/>
      <c r="B41" s="590" t="s">
        <v>353</v>
      </c>
      <c r="C41" s="590"/>
      <c r="D41" s="590"/>
      <c r="E41" s="590"/>
      <c r="F41" s="590"/>
      <c r="G41" s="590"/>
      <c r="H41" s="590"/>
      <c r="I41" s="189"/>
      <c r="J41" s="189"/>
      <c r="K41" s="189"/>
      <c r="L41" s="189"/>
      <c r="M41" s="189"/>
      <c r="N41" s="189"/>
      <c r="O41" s="189"/>
      <c r="P41" s="189"/>
      <c r="Q41" s="189"/>
      <c r="R41" s="189"/>
      <c r="S41" s="189"/>
      <c r="T41" s="189"/>
      <c r="U41" s="591" t="str">
        <f>IFERROR(IF(OR(AND(L41="Muy Baja",T41="Leve"),AND(L41="Muy Baja",T41="Menor"),AND(L41="Baja",T41="Leve")),"BAJO",IF(OR(AND(L41="Muy baja",T41="Moderado"),AND(L41="Baja",T41="Menor"),AND(L41="Baja",T41="Moderado"),AND(L41="Media",T41="Leve"),AND(L41="Media",T41="Menor"),AND(L41="Media",T41="Moderado"),AND(L41="Alta",T41="Leve"),AND(L41="Alta",T41="Menor")),"MODERADO",IF(OR(AND(L41="Muy Baja",T41="Mayor"),AND(L41="Baja",T41="Mayor"),AND(L41="Media",T41="Mayor"),AND(L41="Alta",T41="Moderado"),AND(L41="Alta",T41="Mayor"),AND(L41="Muy Alta",T41="Leve"),AND(L41="Muy Alta",T41="Menor"),AND(L41="Muy Alta",T41="Moderado"),AND(L41="Muy Alta",T41="Mayor")),"ALTO",IF(OR(AND(L41="Muy Baja",T41="Catastrófico"),AND(L41="Baja",T41="Catastrófico"),AND(L41="Media",T41="Catastrófico"),AND(L41="Alta",T41="Catastrófico"),AND(L41="Muy Alta",T41="Catastrófico")),"EXTREMO","")))),"")</f>
        <v/>
      </c>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row>
    <row r="42" spans="1:49" ht="33.75" customHeight="1">
      <c r="A42" s="189"/>
      <c r="B42" s="285" t="s">
        <v>354</v>
      </c>
      <c r="C42" s="590" t="s">
        <v>355</v>
      </c>
      <c r="D42" s="590"/>
      <c r="E42" s="590"/>
      <c r="F42" s="590"/>
      <c r="G42" s="590"/>
      <c r="H42" s="590"/>
      <c r="I42" s="189"/>
      <c r="J42" s="189"/>
      <c r="K42" s="189"/>
      <c r="L42" s="189"/>
      <c r="M42" s="189"/>
      <c r="N42" s="189"/>
      <c r="O42" s="189"/>
      <c r="P42" s="189"/>
      <c r="Q42" s="189"/>
      <c r="R42" s="189"/>
      <c r="S42" s="189"/>
      <c r="T42" s="189"/>
      <c r="U42" s="591"/>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row>
    <row r="43" spans="1:49" ht="408.75" customHeight="1">
      <c r="A43" s="189"/>
      <c r="B43" s="592" t="s">
        <v>356</v>
      </c>
      <c r="C43" s="594" t="s">
        <v>357</v>
      </c>
      <c r="D43" s="595"/>
      <c r="E43" s="595"/>
      <c r="F43" s="595"/>
      <c r="G43" s="595"/>
      <c r="H43" s="596"/>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row>
    <row r="44" spans="1:49" ht="409.5" customHeight="1">
      <c r="A44" s="189"/>
      <c r="B44" s="593"/>
      <c r="C44" s="597"/>
      <c r="D44" s="598"/>
      <c r="E44" s="598"/>
      <c r="F44" s="598"/>
      <c r="G44" s="598"/>
      <c r="H44" s="599"/>
      <c r="I44" s="189"/>
      <c r="J44" s="189"/>
      <c r="K44" s="189"/>
      <c r="L44" s="189"/>
      <c r="M44" s="189"/>
      <c r="N44" s="189"/>
      <c r="O44" s="189"/>
      <c r="P44" s="189"/>
      <c r="Q44" s="189"/>
      <c r="R44" s="189"/>
      <c r="S44" s="189"/>
      <c r="T44" s="189"/>
      <c r="U44" s="189"/>
      <c r="V44" s="189"/>
      <c r="W44" s="189"/>
      <c r="X44" s="189"/>
      <c r="Y44" s="189"/>
      <c r="AI44" s="189"/>
      <c r="AJ44" s="189"/>
      <c r="AK44" s="189"/>
      <c r="AL44" s="189"/>
      <c r="AM44" s="189"/>
      <c r="AN44" s="189"/>
      <c r="AO44" s="189"/>
      <c r="AP44" s="189"/>
      <c r="AQ44" s="189"/>
      <c r="AR44" s="189"/>
      <c r="AS44" s="189"/>
      <c r="AT44" s="189"/>
      <c r="AU44" s="189"/>
      <c r="AV44" s="189"/>
      <c r="AW44" s="189"/>
    </row>
    <row r="45" spans="1:49" ht="228" customHeight="1">
      <c r="A45" s="189"/>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AI45" s="189"/>
      <c r="AJ45" s="189"/>
      <c r="AK45" s="189"/>
      <c r="AL45" s="189"/>
      <c r="AM45" s="189"/>
      <c r="AN45" s="189"/>
      <c r="AO45" s="189"/>
      <c r="AP45" s="189"/>
      <c r="AQ45" s="189"/>
      <c r="AR45" s="189"/>
      <c r="AS45" s="189"/>
      <c r="AT45" s="189"/>
      <c r="AU45" s="189"/>
      <c r="AV45" s="189"/>
      <c r="AW45" s="189"/>
    </row>
    <row r="46" spans="1:49">
      <c r="A46" s="189"/>
      <c r="B46" s="189"/>
      <c r="C46" s="189"/>
      <c r="D46" s="189"/>
      <c r="E46" s="189"/>
      <c r="F46" s="189"/>
      <c r="G46" s="189"/>
      <c r="H46" s="189"/>
      <c r="I46" s="189"/>
      <c r="J46" s="189"/>
      <c r="K46" s="189"/>
      <c r="L46" s="189"/>
      <c r="M46" s="189"/>
      <c r="N46" s="189"/>
      <c r="O46" s="189"/>
      <c r="P46" s="189"/>
      <c r="Q46" s="189"/>
      <c r="R46" s="189"/>
      <c r="S46" s="189"/>
      <c r="T46" s="189"/>
      <c r="AI46" s="189"/>
      <c r="AJ46" s="189"/>
      <c r="AK46" s="189"/>
      <c r="AL46" s="189"/>
      <c r="AM46" s="189"/>
      <c r="AN46" s="189"/>
      <c r="AO46" s="189"/>
      <c r="AP46" s="189"/>
      <c r="AQ46" s="189"/>
      <c r="AR46" s="189"/>
      <c r="AS46" s="189"/>
      <c r="AT46" s="189"/>
      <c r="AU46" s="189"/>
      <c r="AV46" s="189"/>
      <c r="AW46" s="189"/>
    </row>
    <row r="47" spans="1:49">
      <c r="A47" s="189"/>
      <c r="B47" s="189"/>
      <c r="C47" s="189"/>
      <c r="D47" s="189"/>
      <c r="E47" s="189"/>
      <c r="F47" s="189"/>
      <c r="G47" s="189"/>
      <c r="H47" s="189"/>
      <c r="I47" s="189"/>
      <c r="J47" s="189"/>
      <c r="K47" s="189"/>
      <c r="L47" s="189"/>
      <c r="M47" s="189"/>
      <c r="N47" s="189"/>
      <c r="O47" s="189"/>
      <c r="P47" s="189"/>
      <c r="Q47" s="189"/>
      <c r="R47" s="189"/>
      <c r="S47" s="189"/>
      <c r="T47" s="189"/>
      <c r="AI47" s="189"/>
      <c r="AJ47" s="189"/>
      <c r="AK47" s="189"/>
      <c r="AL47" s="189"/>
      <c r="AM47" s="189"/>
      <c r="AN47" s="189"/>
      <c r="AO47" s="189"/>
      <c r="AP47" s="189"/>
      <c r="AQ47" s="189"/>
      <c r="AR47" s="189"/>
      <c r="AS47" s="189"/>
      <c r="AT47" s="189"/>
      <c r="AU47" s="189"/>
      <c r="AV47" s="189"/>
      <c r="AW47" s="189"/>
    </row>
    <row r="48" spans="1:49">
      <c r="A48" s="189"/>
      <c r="B48" s="189"/>
      <c r="C48" s="189"/>
      <c r="D48" s="189"/>
      <c r="E48" s="189"/>
      <c r="F48" s="189"/>
      <c r="G48" s="189"/>
      <c r="H48" s="189"/>
      <c r="I48" s="189"/>
      <c r="J48" s="189"/>
      <c r="K48" s="189"/>
      <c r="L48" s="189"/>
      <c r="M48" s="189"/>
      <c r="N48" s="189"/>
      <c r="O48" s="189"/>
      <c r="P48" s="189"/>
      <c r="Q48" s="189"/>
      <c r="R48" s="189"/>
      <c r="S48" s="189"/>
      <c r="T48" s="189"/>
      <c r="AI48" s="189"/>
      <c r="AJ48" s="189"/>
      <c r="AK48" s="189"/>
      <c r="AL48" s="189"/>
      <c r="AM48" s="189"/>
      <c r="AN48" s="189"/>
      <c r="AO48" s="189"/>
      <c r="AP48" s="189"/>
      <c r="AQ48" s="189"/>
      <c r="AR48" s="189"/>
      <c r="AS48" s="189"/>
      <c r="AT48" s="189"/>
      <c r="AU48" s="189"/>
      <c r="AV48" s="189"/>
      <c r="AW48" s="189"/>
    </row>
    <row r="49" spans="1:49">
      <c r="A49" s="189"/>
      <c r="B49" s="189"/>
      <c r="C49" s="189"/>
      <c r="D49" s="189"/>
      <c r="E49" s="189"/>
      <c r="F49" s="189"/>
      <c r="G49" s="189"/>
      <c r="H49" s="189"/>
      <c r="I49" s="189"/>
      <c r="J49" s="189"/>
      <c r="K49" s="189"/>
      <c r="L49" s="189"/>
      <c r="M49" s="189"/>
      <c r="N49" s="189"/>
      <c r="O49" s="189"/>
      <c r="P49" s="189"/>
      <c r="Q49" s="189"/>
      <c r="R49" s="189"/>
      <c r="S49" s="189"/>
      <c r="T49" s="189"/>
      <c r="AI49" s="189"/>
      <c r="AJ49" s="189"/>
      <c r="AK49" s="189"/>
      <c r="AL49" s="189"/>
      <c r="AM49" s="189"/>
      <c r="AN49" s="189"/>
      <c r="AO49" s="189"/>
      <c r="AP49" s="189"/>
      <c r="AQ49" s="189"/>
      <c r="AR49" s="189"/>
      <c r="AS49" s="189"/>
      <c r="AT49" s="189"/>
      <c r="AU49" s="189"/>
      <c r="AV49" s="189"/>
      <c r="AW49" s="189"/>
    </row>
    <row r="50" spans="1:49">
      <c r="A50" s="189"/>
      <c r="B50" s="189"/>
      <c r="C50" s="189"/>
      <c r="D50" s="189"/>
      <c r="E50" s="189"/>
      <c r="F50" s="189"/>
      <c r="G50" s="189"/>
      <c r="H50" s="189"/>
      <c r="I50" s="189"/>
      <c r="J50" s="189"/>
      <c r="K50" s="189"/>
      <c r="L50" s="189"/>
      <c r="M50" s="189"/>
      <c r="N50" s="189"/>
      <c r="O50" s="189"/>
      <c r="P50" s="189"/>
      <c r="Q50" s="189"/>
      <c r="R50" s="189"/>
      <c r="S50" s="189"/>
      <c r="T50" s="189"/>
      <c r="AI50" s="189"/>
      <c r="AJ50" s="189"/>
      <c r="AK50" s="189"/>
      <c r="AL50" s="189"/>
      <c r="AM50" s="189"/>
      <c r="AN50" s="189"/>
      <c r="AO50" s="189"/>
      <c r="AP50" s="189"/>
      <c r="AQ50" s="189"/>
      <c r="AR50" s="189"/>
      <c r="AS50" s="189"/>
      <c r="AT50" s="189"/>
      <c r="AU50" s="189"/>
      <c r="AV50" s="189"/>
      <c r="AW50" s="189"/>
    </row>
    <row r="51" spans="1:49">
      <c r="A51" s="189"/>
      <c r="B51" s="189"/>
      <c r="C51" s="189"/>
      <c r="D51" s="189"/>
      <c r="E51" s="189"/>
      <c r="F51" s="189"/>
      <c r="G51" s="189"/>
      <c r="H51" s="189"/>
      <c r="I51" s="189"/>
      <c r="J51" s="189"/>
      <c r="K51" s="189"/>
      <c r="L51" s="189"/>
      <c r="M51" s="189"/>
      <c r="N51" s="189"/>
      <c r="O51" s="189"/>
      <c r="P51" s="189"/>
      <c r="Q51" s="189"/>
      <c r="R51" s="189"/>
      <c r="S51" s="189"/>
      <c r="T51" s="189"/>
      <c r="AI51" s="189"/>
      <c r="AJ51" s="189"/>
      <c r="AK51" s="189"/>
      <c r="AL51" s="189"/>
      <c r="AM51" s="189"/>
      <c r="AN51" s="189"/>
      <c r="AO51" s="189"/>
      <c r="AP51" s="189"/>
      <c r="AQ51" s="189"/>
      <c r="AR51" s="189"/>
      <c r="AS51" s="189"/>
      <c r="AT51" s="189"/>
      <c r="AU51" s="189"/>
      <c r="AV51" s="189"/>
      <c r="AW51" s="189"/>
    </row>
    <row r="52" spans="1:49">
      <c r="A52" s="189"/>
      <c r="B52" s="189"/>
      <c r="C52" s="189"/>
      <c r="D52" s="189"/>
      <c r="E52" s="189"/>
      <c r="F52" s="189"/>
      <c r="G52" s="189"/>
      <c r="H52" s="189"/>
      <c r="I52" s="189"/>
      <c r="J52" s="189"/>
      <c r="K52" s="189"/>
      <c r="L52" s="189"/>
      <c r="M52" s="189"/>
      <c r="N52" s="189"/>
      <c r="O52" s="189"/>
      <c r="P52" s="189"/>
      <c r="Q52" s="189"/>
      <c r="R52" s="189"/>
      <c r="S52" s="189"/>
      <c r="T52" s="189"/>
      <c r="AI52" s="189"/>
      <c r="AJ52" s="189"/>
      <c r="AK52" s="189"/>
      <c r="AL52" s="189"/>
      <c r="AM52" s="189"/>
      <c r="AN52" s="189"/>
      <c r="AO52" s="189"/>
      <c r="AP52" s="189"/>
      <c r="AQ52" s="189"/>
      <c r="AR52" s="189"/>
      <c r="AS52" s="189"/>
      <c r="AT52" s="189"/>
      <c r="AU52" s="189"/>
      <c r="AV52" s="189"/>
      <c r="AW52" s="189"/>
    </row>
    <row r="53" spans="1:49">
      <c r="A53" s="189"/>
      <c r="B53" s="189"/>
      <c r="C53" s="189"/>
      <c r="D53" s="189"/>
      <c r="E53" s="189"/>
      <c r="F53" s="189"/>
      <c r="G53" s="189"/>
      <c r="H53" s="189"/>
      <c r="I53" s="189"/>
      <c r="J53" s="189"/>
      <c r="K53" s="189"/>
      <c r="L53" s="189"/>
      <c r="M53" s="189"/>
      <c r="N53" s="189"/>
      <c r="O53" s="189"/>
      <c r="P53" s="189"/>
      <c r="Q53" s="189"/>
      <c r="R53" s="189"/>
      <c r="S53" s="189"/>
      <c r="T53" s="189"/>
      <c r="AI53" s="189"/>
      <c r="AJ53" s="189"/>
      <c r="AK53" s="189"/>
      <c r="AL53" s="189"/>
      <c r="AM53" s="189"/>
      <c r="AN53" s="189"/>
      <c r="AO53" s="189"/>
      <c r="AP53" s="189"/>
      <c r="AQ53" s="189"/>
      <c r="AR53" s="189"/>
      <c r="AS53" s="189"/>
      <c r="AT53" s="189"/>
      <c r="AU53" s="189"/>
      <c r="AV53" s="189"/>
      <c r="AW53" s="189"/>
    </row>
    <row r="54" spans="1:49">
      <c r="A54" s="189"/>
      <c r="B54" s="189"/>
      <c r="C54" s="189"/>
      <c r="D54" s="189"/>
      <c r="E54" s="189"/>
      <c r="F54" s="189"/>
      <c r="G54" s="189"/>
      <c r="H54" s="189"/>
      <c r="I54" s="189"/>
      <c r="J54" s="189"/>
      <c r="K54" s="189"/>
      <c r="L54" s="189"/>
      <c r="M54" s="189"/>
      <c r="N54" s="189"/>
      <c r="O54" s="189"/>
      <c r="P54" s="189"/>
      <c r="Q54" s="189"/>
      <c r="R54" s="189"/>
      <c r="S54" s="189"/>
      <c r="T54" s="189"/>
      <c r="AI54" s="189"/>
      <c r="AJ54" s="189"/>
      <c r="AK54" s="189"/>
      <c r="AL54" s="189"/>
      <c r="AM54" s="189"/>
      <c r="AN54" s="189"/>
      <c r="AO54" s="189"/>
      <c r="AP54" s="189"/>
      <c r="AQ54" s="189"/>
      <c r="AR54" s="189"/>
      <c r="AS54" s="189"/>
      <c r="AT54" s="189"/>
      <c r="AU54" s="189"/>
      <c r="AV54" s="189"/>
      <c r="AW54" s="189"/>
    </row>
    <row r="55" spans="1:49">
      <c r="A55" s="189"/>
      <c r="B55" s="189"/>
      <c r="C55" s="189"/>
      <c r="D55" s="189"/>
      <c r="E55" s="189"/>
      <c r="F55" s="189"/>
      <c r="G55" s="189"/>
      <c r="H55" s="189"/>
      <c r="I55" s="189"/>
      <c r="K55" s="189"/>
      <c r="L55" s="189"/>
      <c r="M55" s="189"/>
      <c r="N55" s="189"/>
      <c r="O55" s="189"/>
      <c r="P55" s="189"/>
      <c r="Q55" s="189"/>
      <c r="R55" s="189"/>
      <c r="S55" s="189"/>
      <c r="T55" s="189"/>
      <c r="AI55" s="189"/>
      <c r="AJ55" s="189"/>
      <c r="AK55" s="189"/>
      <c r="AL55" s="189"/>
      <c r="AM55" s="189"/>
      <c r="AN55" s="189"/>
      <c r="AO55" s="189"/>
      <c r="AP55" s="189"/>
      <c r="AQ55" s="189"/>
      <c r="AR55" s="189"/>
      <c r="AS55" s="189"/>
      <c r="AT55" s="189"/>
      <c r="AU55" s="189"/>
      <c r="AV55" s="189"/>
      <c r="AW55" s="189"/>
    </row>
    <row r="56" spans="1:49" ht="15.75">
      <c r="A56" s="189"/>
      <c r="B56" s="600" t="s">
        <v>358</v>
      </c>
      <c r="C56" s="600"/>
      <c r="D56" s="600"/>
      <c r="E56" s="600"/>
      <c r="F56" s="600"/>
      <c r="G56" s="286"/>
      <c r="H56" s="286"/>
      <c r="I56" s="286"/>
      <c r="J56" s="286"/>
      <c r="K56" s="287" t="s">
        <v>359</v>
      </c>
      <c r="L56" s="287"/>
      <c r="M56" s="288"/>
      <c r="N56" s="288"/>
      <c r="O56" s="288"/>
      <c r="P56" s="288"/>
      <c r="Q56" s="189"/>
      <c r="R56" s="189"/>
      <c r="S56" s="189"/>
      <c r="T56" s="189"/>
      <c r="AI56" s="189"/>
      <c r="AJ56" s="189"/>
      <c r="AK56" s="189"/>
      <c r="AL56" s="189"/>
      <c r="AM56" s="189"/>
      <c r="AN56" s="189"/>
      <c r="AO56" s="189"/>
      <c r="AP56" s="189"/>
      <c r="AQ56" s="189"/>
      <c r="AR56" s="189"/>
      <c r="AS56" s="189"/>
      <c r="AT56" s="189"/>
      <c r="AU56" s="189"/>
      <c r="AV56" s="189"/>
      <c r="AW56" s="189"/>
    </row>
    <row r="57" spans="1:49" ht="15.75">
      <c r="B57" s="286"/>
      <c r="C57" s="286"/>
      <c r="D57" s="286"/>
      <c r="E57" s="286"/>
      <c r="F57" s="286"/>
      <c r="G57" s="286"/>
      <c r="H57" s="286"/>
      <c r="I57" s="286"/>
      <c r="J57" s="286"/>
      <c r="K57" s="286"/>
      <c r="L57" s="286"/>
      <c r="M57" s="286"/>
      <c r="N57" s="286"/>
      <c r="O57" s="286"/>
      <c r="P57" s="286"/>
      <c r="AI57" s="189"/>
      <c r="AJ57" s="189"/>
      <c r="AK57" s="189"/>
      <c r="AL57" s="189"/>
      <c r="AM57" s="189"/>
      <c r="AN57" s="189"/>
      <c r="AO57" s="189"/>
      <c r="AP57" s="189"/>
      <c r="AQ57" s="189"/>
      <c r="AR57" s="189"/>
      <c r="AS57" s="189"/>
      <c r="AT57" s="189"/>
      <c r="AU57" s="189"/>
      <c r="AV57" s="189"/>
      <c r="AW57" s="189"/>
    </row>
    <row r="58" spans="1:49" ht="59.25" customHeight="1">
      <c r="A58" s="189"/>
      <c r="B58" s="289"/>
      <c r="C58" s="290" t="s">
        <v>360</v>
      </c>
      <c r="D58" s="290" t="s">
        <v>347</v>
      </c>
      <c r="E58" s="291" t="s">
        <v>361</v>
      </c>
      <c r="F58" s="291" t="s">
        <v>362</v>
      </c>
      <c r="G58" s="189"/>
      <c r="H58" s="292"/>
      <c r="I58" s="286"/>
      <c r="J58" s="286"/>
      <c r="K58" s="293"/>
      <c r="L58" s="293"/>
      <c r="M58" s="290" t="s">
        <v>363</v>
      </c>
      <c r="N58" s="290" t="s">
        <v>364</v>
      </c>
      <c r="O58" s="294"/>
      <c r="P58" s="189"/>
      <c r="Q58" s="189"/>
      <c r="R58" s="189"/>
      <c r="S58" s="189"/>
      <c r="T58" s="189"/>
      <c r="AI58" s="189"/>
      <c r="AJ58" s="189"/>
      <c r="AK58" s="189"/>
      <c r="AL58" s="189"/>
      <c r="AM58" s="189"/>
      <c r="AN58" s="189"/>
      <c r="AO58" s="189"/>
      <c r="AP58" s="189"/>
      <c r="AQ58" s="189"/>
      <c r="AR58" s="189"/>
      <c r="AS58" s="189"/>
      <c r="AT58" s="189"/>
      <c r="AU58" s="189"/>
      <c r="AV58" s="189"/>
      <c r="AW58" s="189"/>
    </row>
    <row r="59" spans="1:49" ht="72.75" customHeight="1">
      <c r="A59" s="189"/>
      <c r="B59" s="295" t="s">
        <v>365</v>
      </c>
      <c r="C59" s="296" t="s">
        <v>259</v>
      </c>
      <c r="D59" s="297">
        <v>0.2</v>
      </c>
      <c r="E59" s="298">
        <v>0</v>
      </c>
      <c r="F59" s="298">
        <v>2</v>
      </c>
      <c r="G59" s="189"/>
      <c r="H59" s="292"/>
      <c r="I59" s="286"/>
      <c r="J59" s="286"/>
      <c r="K59" s="299" t="s">
        <v>366</v>
      </c>
      <c r="L59" s="300">
        <v>0.2</v>
      </c>
      <c r="M59" s="301" t="s">
        <v>367</v>
      </c>
      <c r="N59" s="302" t="s">
        <v>299</v>
      </c>
      <c r="O59" s="303"/>
      <c r="P59" s="189"/>
      <c r="Q59" s="189"/>
      <c r="R59" s="189"/>
      <c r="S59" s="189"/>
      <c r="T59" s="189"/>
      <c r="AI59" s="189"/>
      <c r="AJ59" s="189"/>
      <c r="AK59" s="189"/>
      <c r="AL59" s="189"/>
      <c r="AM59" s="189"/>
      <c r="AN59" s="189"/>
      <c r="AO59" s="189"/>
      <c r="AP59" s="189"/>
      <c r="AQ59" s="189"/>
      <c r="AR59" s="189"/>
      <c r="AS59" s="189"/>
      <c r="AT59" s="189"/>
      <c r="AU59" s="189"/>
      <c r="AV59" s="189"/>
      <c r="AW59" s="189"/>
    </row>
    <row r="60" spans="1:49" ht="84" customHeight="1">
      <c r="A60" s="189"/>
      <c r="B60" s="304" t="s">
        <v>368</v>
      </c>
      <c r="C60" s="296" t="s">
        <v>207</v>
      </c>
      <c r="D60" s="297">
        <v>0.4</v>
      </c>
      <c r="E60" s="298">
        <v>3</v>
      </c>
      <c r="F60" s="298">
        <v>24</v>
      </c>
      <c r="G60" s="189"/>
      <c r="H60" s="292"/>
      <c r="I60" s="286"/>
      <c r="J60" s="286"/>
      <c r="K60" s="305" t="s">
        <v>369</v>
      </c>
      <c r="L60" s="306">
        <v>0.4</v>
      </c>
      <c r="M60" s="307" t="s">
        <v>370</v>
      </c>
      <c r="N60" s="308" t="s">
        <v>261</v>
      </c>
      <c r="O60" s="309"/>
      <c r="P60" s="189"/>
      <c r="Q60" s="189"/>
      <c r="R60" s="189"/>
      <c r="S60" s="189"/>
      <c r="T60" s="189"/>
      <c r="AI60" s="189"/>
      <c r="AJ60" s="189"/>
      <c r="AK60" s="189"/>
      <c r="AL60" s="189"/>
      <c r="AM60" s="189"/>
      <c r="AN60" s="189"/>
      <c r="AO60" s="189"/>
      <c r="AP60" s="189"/>
      <c r="AQ60" s="189"/>
      <c r="AR60" s="189"/>
      <c r="AS60" s="189"/>
      <c r="AT60" s="189"/>
      <c r="AU60" s="189"/>
      <c r="AV60" s="189"/>
      <c r="AW60" s="189"/>
    </row>
    <row r="61" spans="1:49" ht="57" customHeight="1">
      <c r="A61" s="189"/>
      <c r="B61" s="310" t="s">
        <v>285</v>
      </c>
      <c r="C61" s="296" t="s">
        <v>284</v>
      </c>
      <c r="D61" s="297">
        <v>0.6</v>
      </c>
      <c r="E61" s="298">
        <v>25</v>
      </c>
      <c r="F61" s="298">
        <v>500</v>
      </c>
      <c r="G61" s="189"/>
      <c r="H61" s="292"/>
      <c r="I61" s="286"/>
      <c r="J61" s="286"/>
      <c r="K61" s="311" t="s">
        <v>287</v>
      </c>
      <c r="L61" s="312">
        <v>0.6</v>
      </c>
      <c r="M61" s="301" t="s">
        <v>286</v>
      </c>
      <c r="N61" s="313" t="s">
        <v>209</v>
      </c>
      <c r="O61" s="303"/>
      <c r="P61" s="189"/>
      <c r="Q61" s="189"/>
      <c r="R61" s="189"/>
      <c r="S61" s="189"/>
      <c r="T61" s="189"/>
      <c r="AI61" s="189"/>
      <c r="AJ61" s="189"/>
      <c r="AK61" s="189"/>
      <c r="AL61" s="189"/>
      <c r="AM61" s="189"/>
      <c r="AN61" s="189"/>
      <c r="AO61" s="189"/>
      <c r="AP61" s="189"/>
      <c r="AQ61" s="189"/>
      <c r="AR61" s="189"/>
      <c r="AS61" s="189"/>
      <c r="AT61" s="189"/>
      <c r="AU61" s="189"/>
      <c r="AV61" s="189"/>
      <c r="AW61" s="189"/>
    </row>
    <row r="62" spans="1:49" ht="67.5" customHeight="1">
      <c r="A62" s="189"/>
      <c r="B62" s="314" t="s">
        <v>371</v>
      </c>
      <c r="C62" s="296" t="s">
        <v>372</v>
      </c>
      <c r="D62" s="297">
        <v>0.8</v>
      </c>
      <c r="E62" s="298">
        <v>501</v>
      </c>
      <c r="F62" s="298">
        <v>5000</v>
      </c>
      <c r="G62" s="189"/>
      <c r="H62" s="292"/>
      <c r="I62" s="286"/>
      <c r="J62" s="286"/>
      <c r="K62" s="315" t="s">
        <v>373</v>
      </c>
      <c r="L62" s="316">
        <v>0.8</v>
      </c>
      <c r="M62" s="301" t="s">
        <v>374</v>
      </c>
      <c r="N62" s="308" t="s">
        <v>375</v>
      </c>
      <c r="O62" s="303"/>
      <c r="P62" s="189"/>
      <c r="Q62" s="189"/>
      <c r="R62" s="189"/>
      <c r="S62" s="189"/>
      <c r="T62" s="189"/>
    </row>
    <row r="63" spans="1:49" ht="76.5" customHeight="1">
      <c r="A63" s="189"/>
      <c r="B63" s="317" t="s">
        <v>376</v>
      </c>
      <c r="C63" s="296" t="s">
        <v>377</v>
      </c>
      <c r="D63" s="297">
        <v>1</v>
      </c>
      <c r="E63" s="298">
        <v>5001</v>
      </c>
      <c r="F63" s="298"/>
      <c r="G63" s="189"/>
      <c r="H63" s="292"/>
      <c r="I63" s="286"/>
      <c r="J63" s="286"/>
      <c r="K63" s="318" t="s">
        <v>378</v>
      </c>
      <c r="L63" s="319">
        <v>1</v>
      </c>
      <c r="M63" s="301" t="s">
        <v>379</v>
      </c>
      <c r="N63" s="313" t="s">
        <v>380</v>
      </c>
      <c r="O63" s="303"/>
      <c r="P63" s="189"/>
      <c r="Q63" s="189"/>
      <c r="R63" s="189"/>
      <c r="S63" s="189"/>
      <c r="T63" s="189"/>
    </row>
    <row r="64" spans="1:49" ht="16.5" thickBot="1">
      <c r="A64" s="189"/>
      <c r="B64" s="286"/>
      <c r="C64" s="286"/>
      <c r="D64" s="286"/>
      <c r="E64" s="286"/>
      <c r="F64" s="286"/>
      <c r="G64" s="286"/>
      <c r="H64" s="286"/>
      <c r="I64" s="286"/>
      <c r="J64" s="286"/>
      <c r="K64" s="320"/>
      <c r="L64" s="320"/>
      <c r="M64" s="9" t="s">
        <v>208</v>
      </c>
      <c r="N64" s="10" t="s">
        <v>208</v>
      </c>
      <c r="O64" s="321"/>
      <c r="P64" s="321"/>
      <c r="Q64" s="189"/>
      <c r="R64" s="189"/>
      <c r="S64" s="189"/>
      <c r="T64" s="189"/>
    </row>
    <row r="65" spans="1:20" ht="15.75">
      <c r="A65" s="189"/>
      <c r="B65" s="322"/>
      <c r="C65" s="286"/>
      <c r="D65" s="286"/>
      <c r="E65" s="286"/>
      <c r="F65" s="286"/>
      <c r="G65" s="286"/>
      <c r="H65" s="286"/>
      <c r="I65" s="286"/>
      <c r="J65" s="286"/>
      <c r="K65" s="323"/>
      <c r="L65" s="323"/>
      <c r="M65" s="323"/>
      <c r="N65" s="323"/>
      <c r="O65" s="323"/>
      <c r="P65" s="323"/>
      <c r="Q65" s="189"/>
      <c r="R65" s="189"/>
      <c r="S65" s="189"/>
      <c r="T65" s="189"/>
    </row>
    <row r="66" spans="1:20">
      <c r="A66" s="189"/>
      <c r="B66" s="189"/>
      <c r="C66" s="189"/>
      <c r="D66" s="189"/>
      <c r="E66" s="189"/>
      <c r="F66" s="189"/>
      <c r="G66" s="189"/>
      <c r="H66" s="189"/>
      <c r="I66" s="189"/>
      <c r="J66" s="189"/>
      <c r="K66" s="189"/>
      <c r="L66" s="189"/>
      <c r="M66" s="189"/>
      <c r="N66" s="189"/>
      <c r="O66" s="189"/>
      <c r="P66" s="189"/>
      <c r="Q66" s="189"/>
      <c r="R66" s="189"/>
      <c r="S66" s="189"/>
      <c r="T66" s="189"/>
    </row>
    <row r="67" spans="1:20" ht="32.25" customHeight="1">
      <c r="A67" s="189"/>
      <c r="B67" s="189"/>
      <c r="C67" s="189"/>
      <c r="D67" s="189"/>
      <c r="E67" s="189"/>
      <c r="F67" s="189"/>
      <c r="G67" s="189"/>
      <c r="H67" s="189"/>
      <c r="I67" s="189"/>
      <c r="J67" s="189"/>
      <c r="K67" s="189"/>
      <c r="L67" s="189"/>
      <c r="M67" s="189"/>
      <c r="N67" s="189"/>
      <c r="O67" s="189"/>
      <c r="P67" s="189"/>
      <c r="Q67" s="189"/>
      <c r="R67" s="189"/>
      <c r="S67" s="189"/>
      <c r="T67" s="189"/>
    </row>
    <row r="68" spans="1:20" ht="15" thickBot="1">
      <c r="A68" s="189"/>
      <c r="B68" s="189"/>
      <c r="C68" s="189"/>
      <c r="D68" s="189"/>
      <c r="E68" s="189"/>
      <c r="F68" s="189"/>
      <c r="G68" s="189"/>
      <c r="H68" s="189"/>
      <c r="I68" s="189"/>
      <c r="J68" s="189"/>
      <c r="K68" s="189"/>
      <c r="L68" s="189"/>
      <c r="M68" s="189"/>
      <c r="N68" s="189"/>
      <c r="O68" s="189"/>
      <c r="P68" s="189"/>
      <c r="Q68" s="189"/>
      <c r="R68" s="189"/>
      <c r="S68" s="189"/>
      <c r="T68" s="189"/>
    </row>
    <row r="69" spans="1:20" ht="24.95" customHeight="1">
      <c r="A69" s="189"/>
      <c r="B69" s="11"/>
      <c r="C69" s="11"/>
      <c r="D69" s="12"/>
      <c r="E69" s="586" t="s">
        <v>334</v>
      </c>
      <c r="F69" s="586"/>
      <c r="G69" s="586"/>
      <c r="H69" s="586"/>
      <c r="I69" s="587"/>
      <c r="J69" s="189"/>
      <c r="K69" s="189"/>
      <c r="L69" s="189"/>
      <c r="M69" s="189"/>
      <c r="N69" s="189"/>
      <c r="O69" s="189"/>
      <c r="P69" s="189"/>
      <c r="Q69" s="189"/>
      <c r="R69" s="189"/>
      <c r="S69" s="189"/>
      <c r="T69" s="189"/>
    </row>
    <row r="70" spans="1:20" ht="24.95" customHeight="1">
      <c r="A70" s="189"/>
      <c r="B70" s="13"/>
      <c r="C70" s="13"/>
      <c r="D70" s="14"/>
      <c r="E70" s="15">
        <v>0.2</v>
      </c>
      <c r="F70" s="179">
        <v>0.4</v>
      </c>
      <c r="G70" s="15">
        <v>0.6</v>
      </c>
      <c r="H70" s="15">
        <v>0.8</v>
      </c>
      <c r="I70" s="16">
        <v>1</v>
      </c>
      <c r="J70" s="189"/>
      <c r="K70" s="189"/>
      <c r="L70" s="189"/>
      <c r="M70" s="189"/>
      <c r="N70" s="189"/>
      <c r="O70" s="189"/>
      <c r="P70" s="189"/>
      <c r="Q70" s="189"/>
    </row>
    <row r="71" spans="1:20" ht="24.95" customHeight="1">
      <c r="A71" s="189"/>
      <c r="B71" s="13"/>
      <c r="C71" s="13"/>
      <c r="D71" s="17"/>
      <c r="E71" s="324" t="s">
        <v>318</v>
      </c>
      <c r="F71" s="325" t="s">
        <v>369</v>
      </c>
      <c r="G71" s="324" t="s">
        <v>210</v>
      </c>
      <c r="H71" s="324" t="s">
        <v>381</v>
      </c>
      <c r="I71" s="326" t="s">
        <v>378</v>
      </c>
      <c r="J71" s="189"/>
      <c r="K71" s="189"/>
      <c r="L71" s="189"/>
      <c r="M71" s="189"/>
      <c r="N71" s="189"/>
      <c r="O71" s="189"/>
      <c r="P71" s="189"/>
      <c r="Q71" s="189"/>
    </row>
    <row r="72" spans="1:20" ht="24.95" customHeight="1">
      <c r="A72" s="189"/>
      <c r="B72" s="588" t="s">
        <v>347</v>
      </c>
      <c r="C72" s="18">
        <v>1</v>
      </c>
      <c r="D72" s="324" t="s">
        <v>376</v>
      </c>
      <c r="E72" s="327" t="s">
        <v>382</v>
      </c>
      <c r="F72" s="327" t="s">
        <v>382</v>
      </c>
      <c r="G72" s="327" t="s">
        <v>382</v>
      </c>
      <c r="H72" s="327" t="s">
        <v>382</v>
      </c>
      <c r="I72" s="328" t="s">
        <v>383</v>
      </c>
      <c r="J72" s="189"/>
      <c r="K72" s="189"/>
      <c r="L72" s="189"/>
      <c r="M72" s="189"/>
      <c r="N72" s="189"/>
      <c r="O72" s="189"/>
      <c r="P72" s="189"/>
      <c r="Q72" s="189"/>
    </row>
    <row r="73" spans="1:20" ht="24.95" customHeight="1">
      <c r="A73" s="189"/>
      <c r="B73" s="588"/>
      <c r="C73" s="18">
        <v>0.8</v>
      </c>
      <c r="D73" s="324" t="s">
        <v>371</v>
      </c>
      <c r="E73" s="329" t="s">
        <v>210</v>
      </c>
      <c r="F73" s="329" t="s">
        <v>210</v>
      </c>
      <c r="G73" s="327" t="s">
        <v>382</v>
      </c>
      <c r="H73" s="327" t="s">
        <v>382</v>
      </c>
      <c r="I73" s="328" t="s">
        <v>383</v>
      </c>
      <c r="J73" s="189"/>
      <c r="K73" s="189"/>
      <c r="L73" s="189"/>
      <c r="M73" s="189"/>
      <c r="N73" s="189"/>
      <c r="O73" s="189"/>
      <c r="P73" s="189"/>
      <c r="Q73" s="189"/>
    </row>
    <row r="74" spans="1:20" ht="24.95" customHeight="1">
      <c r="A74" s="189"/>
      <c r="B74" s="588"/>
      <c r="C74" s="18">
        <v>0.6</v>
      </c>
      <c r="D74" s="324" t="s">
        <v>285</v>
      </c>
      <c r="E74" s="329" t="s">
        <v>210</v>
      </c>
      <c r="F74" s="329" t="s">
        <v>210</v>
      </c>
      <c r="G74" s="329" t="s">
        <v>210</v>
      </c>
      <c r="H74" s="327" t="s">
        <v>382</v>
      </c>
      <c r="I74" s="328" t="s">
        <v>383</v>
      </c>
      <c r="J74" s="189"/>
      <c r="K74" s="189"/>
      <c r="L74" s="189"/>
      <c r="M74" s="189"/>
      <c r="N74" s="189"/>
      <c r="O74" s="189"/>
      <c r="P74" s="189"/>
      <c r="Q74" s="189"/>
    </row>
    <row r="75" spans="1:20" ht="24.95" customHeight="1">
      <c r="A75" s="189"/>
      <c r="B75" s="588"/>
      <c r="C75" s="18">
        <v>0.4</v>
      </c>
      <c r="D75" s="330" t="s">
        <v>368</v>
      </c>
      <c r="E75" s="331" t="s">
        <v>263</v>
      </c>
      <c r="F75" s="329" t="s">
        <v>210</v>
      </c>
      <c r="G75" s="329" t="s">
        <v>210</v>
      </c>
      <c r="H75" s="327" t="s">
        <v>382</v>
      </c>
      <c r="I75" s="326" t="s">
        <v>383</v>
      </c>
      <c r="J75" s="189"/>
      <c r="K75" s="189"/>
      <c r="L75" s="189"/>
      <c r="M75" s="189"/>
      <c r="N75" s="189"/>
      <c r="O75" s="189"/>
      <c r="P75" s="189"/>
      <c r="Q75" s="189"/>
    </row>
    <row r="76" spans="1:20" ht="24.95" customHeight="1" thickBot="1">
      <c r="A76" s="189"/>
      <c r="B76" s="589"/>
      <c r="C76" s="19">
        <v>0.2</v>
      </c>
      <c r="D76" s="332" t="s">
        <v>365</v>
      </c>
      <c r="E76" s="333" t="s">
        <v>263</v>
      </c>
      <c r="F76" s="333" t="s">
        <v>263</v>
      </c>
      <c r="G76" s="334" t="s">
        <v>210</v>
      </c>
      <c r="H76" s="335" t="s">
        <v>382</v>
      </c>
      <c r="I76" s="336" t="s">
        <v>383</v>
      </c>
      <c r="J76" s="189"/>
      <c r="K76" s="189"/>
      <c r="L76" s="189"/>
      <c r="M76" s="189"/>
      <c r="N76" s="189"/>
      <c r="O76" s="189"/>
      <c r="P76" s="189"/>
      <c r="Q76" s="189"/>
    </row>
    <row r="77" spans="1:20">
      <c r="A77" s="189"/>
      <c r="B77" s="189"/>
      <c r="C77" s="189"/>
      <c r="D77" s="189"/>
      <c r="E77" s="189"/>
      <c r="F77" s="189"/>
      <c r="G77" s="189"/>
      <c r="H77" s="189"/>
      <c r="I77" s="189"/>
      <c r="J77" s="189"/>
      <c r="K77" s="189"/>
      <c r="L77" s="189"/>
      <c r="M77" s="189"/>
      <c r="N77" s="189"/>
      <c r="O77" s="189"/>
      <c r="P77" s="189"/>
      <c r="Q77" s="189"/>
    </row>
    <row r="78" spans="1:20">
      <c r="A78" s="189"/>
      <c r="B78" s="189"/>
      <c r="C78" s="189"/>
      <c r="D78" s="189"/>
      <c r="E78" s="189"/>
      <c r="F78" s="189"/>
      <c r="G78" s="189"/>
      <c r="H78" s="189"/>
      <c r="I78" s="189"/>
      <c r="J78" s="189"/>
      <c r="K78" s="189"/>
      <c r="L78" s="189"/>
      <c r="M78" s="189"/>
      <c r="N78" s="189"/>
      <c r="O78" s="189"/>
      <c r="P78" s="189"/>
      <c r="Q78" s="189"/>
    </row>
    <row r="79" spans="1:20">
      <c r="B79" s="189"/>
      <c r="C79" s="189"/>
      <c r="D79" s="189"/>
      <c r="E79" s="189"/>
      <c r="F79" s="189"/>
      <c r="G79" s="189"/>
      <c r="H79" s="189"/>
      <c r="I79" s="189"/>
      <c r="J79" s="189"/>
      <c r="K79" s="189"/>
      <c r="L79" s="189"/>
      <c r="M79" s="189"/>
      <c r="N79" s="189"/>
      <c r="O79" s="189"/>
      <c r="P79" s="189"/>
      <c r="Q79" s="189"/>
    </row>
  </sheetData>
  <mergeCells count="146">
    <mergeCell ref="AW32:AW37"/>
    <mergeCell ref="N32:N37"/>
    <mergeCell ref="O32:O37"/>
    <mergeCell ref="P32:P37"/>
    <mergeCell ref="Q32:Q37"/>
    <mergeCell ref="R32:R37"/>
    <mergeCell ref="S32:S37"/>
    <mergeCell ref="E69:I69"/>
    <mergeCell ref="B72:B76"/>
    <mergeCell ref="B41:H41"/>
    <mergeCell ref="U41:U42"/>
    <mergeCell ref="C42:H42"/>
    <mergeCell ref="B43:B44"/>
    <mergeCell ref="C43:H44"/>
    <mergeCell ref="B56:F56"/>
    <mergeCell ref="T32:T37"/>
    <mergeCell ref="U32:U37"/>
    <mergeCell ref="H32:H37"/>
    <mergeCell ref="I32:I37"/>
    <mergeCell ref="J32:J37"/>
    <mergeCell ref="K32:K37"/>
    <mergeCell ref="L32:L37"/>
    <mergeCell ref="M32:M37"/>
    <mergeCell ref="W29:W31"/>
    <mergeCell ref="AR29:AR31"/>
    <mergeCell ref="AS29:AV31"/>
    <mergeCell ref="AW29:AW31"/>
    <mergeCell ref="C32:C37"/>
    <mergeCell ref="D32:D37"/>
    <mergeCell ref="E32:E37"/>
    <mergeCell ref="F32:F37"/>
    <mergeCell ref="G32:G37"/>
    <mergeCell ref="O29:O31"/>
    <mergeCell ref="P29:P31"/>
    <mergeCell ref="Q29:Q31"/>
    <mergeCell ref="R29:R31"/>
    <mergeCell ref="S29:S31"/>
    <mergeCell ref="T29:T31"/>
    <mergeCell ref="I29:I31"/>
    <mergeCell ref="J29:J31"/>
    <mergeCell ref="K29:K31"/>
    <mergeCell ref="L29:L31"/>
    <mergeCell ref="M29:M31"/>
    <mergeCell ref="N29:N31"/>
    <mergeCell ref="W32:W37"/>
    <mergeCell ref="AR32:AR37"/>
    <mergeCell ref="AS32:AV37"/>
    <mergeCell ref="AR26:AR27"/>
    <mergeCell ref="AS26:AV27"/>
    <mergeCell ref="AW26:AW27"/>
    <mergeCell ref="C29:C31"/>
    <mergeCell ref="D29:D31"/>
    <mergeCell ref="E29:E31"/>
    <mergeCell ref="F29:F31"/>
    <mergeCell ref="G29:G30"/>
    <mergeCell ref="H29:H31"/>
    <mergeCell ref="P26:P27"/>
    <mergeCell ref="Q26:Q27"/>
    <mergeCell ref="R26:R27"/>
    <mergeCell ref="S26:S27"/>
    <mergeCell ref="T26:T27"/>
    <mergeCell ref="U26:U27"/>
    <mergeCell ref="I26:I27"/>
    <mergeCell ref="J26:J27"/>
    <mergeCell ref="K26:K27"/>
    <mergeCell ref="L26:L27"/>
    <mergeCell ref="M26:M27"/>
    <mergeCell ref="O26:O27"/>
    <mergeCell ref="C26:C27"/>
    <mergeCell ref="D26:D27"/>
    <mergeCell ref="U29:U31"/>
    <mergeCell ref="AV20:AV22"/>
    <mergeCell ref="AW20:AW25"/>
    <mergeCell ref="W23:W24"/>
    <mergeCell ref="AA23:AA24"/>
    <mergeCell ref="AB23:AB24"/>
    <mergeCell ref="AC23:AC24"/>
    <mergeCell ref="AS23:AS25"/>
    <mergeCell ref="AT23:AT25"/>
    <mergeCell ref="AU23:AU25"/>
    <mergeCell ref="AV23:AV25"/>
    <mergeCell ref="W20:W22"/>
    <mergeCell ref="AR20:AR25"/>
    <mergeCell ref="AS20:AS22"/>
    <mergeCell ref="AT20:AT22"/>
    <mergeCell ref="AU20:AU22"/>
    <mergeCell ref="T20:T25"/>
    <mergeCell ref="I20:I25"/>
    <mergeCell ref="J20:J25"/>
    <mergeCell ref="K20:K25"/>
    <mergeCell ref="L20:L25"/>
    <mergeCell ref="M20:M25"/>
    <mergeCell ref="N20:N25"/>
    <mergeCell ref="AD18:AD19"/>
    <mergeCell ref="E26:E27"/>
    <mergeCell ref="F26:F27"/>
    <mergeCell ref="G26:G27"/>
    <mergeCell ref="H26:H27"/>
    <mergeCell ref="U20:U25"/>
    <mergeCell ref="O20:O25"/>
    <mergeCell ref="P20:P25"/>
    <mergeCell ref="Q20:Q25"/>
    <mergeCell ref="R20:R25"/>
    <mergeCell ref="W26:W27"/>
    <mergeCell ref="B20:B37"/>
    <mergeCell ref="C20:C25"/>
    <mergeCell ref="D20:D25"/>
    <mergeCell ref="E20:E25"/>
    <mergeCell ref="F20:F25"/>
    <mergeCell ref="G20:G25"/>
    <mergeCell ref="H20:H25"/>
    <mergeCell ref="H17:H19"/>
    <mergeCell ref="S20:S25"/>
    <mergeCell ref="AS17:AS19"/>
    <mergeCell ref="AT17:AT19"/>
    <mergeCell ref="AU17:AU19"/>
    <mergeCell ref="AV17:AV19"/>
    <mergeCell ref="AW17:AW19"/>
    <mergeCell ref="I18:L18"/>
    <mergeCell ref="M18:T18"/>
    <mergeCell ref="W18:W19"/>
    <mergeCell ref="X18:X19"/>
    <mergeCell ref="Y18:Y19"/>
    <mergeCell ref="I17:T17"/>
    <mergeCell ref="U17:U19"/>
    <mergeCell ref="V17:V19"/>
    <mergeCell ref="W17:AJ17"/>
    <mergeCell ref="AK17:AR18"/>
    <mergeCell ref="Z18:Z19"/>
    <mergeCell ref="AA18:AA19"/>
    <mergeCell ref="AB18:AB19"/>
    <mergeCell ref="AC18:AC19"/>
    <mergeCell ref="AE18:AE19"/>
    <mergeCell ref="AF18:AJ18"/>
    <mergeCell ref="H10:I10"/>
    <mergeCell ref="K10:L10"/>
    <mergeCell ref="B14:E14"/>
    <mergeCell ref="B15:E15"/>
    <mergeCell ref="B17:B19"/>
    <mergeCell ref="C17:C19"/>
    <mergeCell ref="D17:D19"/>
    <mergeCell ref="E17:G18"/>
    <mergeCell ref="B4:C7"/>
    <mergeCell ref="D4:G5"/>
    <mergeCell ref="D6:G7"/>
    <mergeCell ref="B10:E10"/>
  </mergeCells>
  <conditionalFormatting sqref="L26">
    <cfRule type="containsText" dxfId="45" priority="40" operator="containsText" text="MUY BAJA">
      <formula>NOT(ISERROR(SEARCH("MUY BAJA",L26)))</formula>
    </cfRule>
    <cfRule type="containsText" dxfId="44" priority="41" operator="containsText" text="MUY ALTA">
      <formula>NOT(ISERROR(SEARCH("MUY ALTA",L26)))</formula>
    </cfRule>
    <cfRule type="containsText" dxfId="43" priority="42" operator="containsText" text="MUY ALTA ">
      <formula>NOT(ISERROR(SEARCH("MUY ALTA ",L26)))</formula>
    </cfRule>
    <cfRule type="containsText" dxfId="42" priority="43" operator="containsText" text="ALTA">
      <formula>NOT(ISERROR(SEARCH("ALTA",L26)))</formula>
    </cfRule>
    <cfRule type="containsText" dxfId="41" priority="44" operator="containsText" text="BAJA">
      <formula>NOT(ISERROR(SEARCH("BAJA",L26)))</formula>
    </cfRule>
    <cfRule type="containsText" dxfId="40" priority="45" operator="containsText" text="MUY BAJA">
      <formula>NOT(ISERROR(SEARCH("MUY BAJA",L26)))</formula>
    </cfRule>
    <cfRule type="containsText" dxfId="39" priority="46" operator="containsText" text="MEDIA">
      <formula>NOT(ISERROR(SEARCH("MEDIA",L26)))</formula>
    </cfRule>
  </conditionalFormatting>
  <conditionalFormatting sqref="L28">
    <cfRule type="containsText" dxfId="38" priority="33" operator="containsText" text="MUY BAJA">
      <formula>NOT(ISERROR(SEARCH("MUY BAJA",L28)))</formula>
    </cfRule>
    <cfRule type="containsText" dxfId="37" priority="34" operator="containsText" text="MUY ALTA">
      <formula>NOT(ISERROR(SEARCH("MUY ALTA",L28)))</formula>
    </cfRule>
    <cfRule type="containsText" dxfId="36" priority="35" operator="containsText" text="MUY ALTA ">
      <formula>NOT(ISERROR(SEARCH("MUY ALTA ",L28)))</formula>
    </cfRule>
    <cfRule type="containsText" dxfId="35" priority="36" operator="containsText" text="ALTA">
      <formula>NOT(ISERROR(SEARCH("ALTA",L28)))</formula>
    </cfRule>
    <cfRule type="containsText" dxfId="34" priority="37" operator="containsText" text="BAJA">
      <formula>NOT(ISERROR(SEARCH("BAJA",L28)))</formula>
    </cfRule>
    <cfRule type="containsText" dxfId="33" priority="38" operator="containsText" text="MUY BAJA">
      <formula>NOT(ISERROR(SEARCH("MUY BAJA",L28)))</formula>
    </cfRule>
    <cfRule type="containsText" dxfId="32" priority="39" operator="containsText" text="MEDIA">
      <formula>NOT(ISERROR(SEARCH("MEDIA",L28)))</formula>
    </cfRule>
  </conditionalFormatting>
  <conditionalFormatting sqref="O28 R28">
    <cfRule type="containsText" dxfId="31" priority="27" operator="containsText" text="CATASTRÓFICO">
      <formula>NOT(ISERROR(SEARCH("CATASTRÓFICO",O28)))</formula>
    </cfRule>
    <cfRule type="containsText" dxfId="30" priority="28" operator="containsText" text="CATASTROFICO">
      <formula>NOT(ISERROR(SEARCH("CATASTROFICO",O28)))</formula>
    </cfRule>
    <cfRule type="containsText" dxfId="29" priority="29" operator="containsText" text="MAYOR">
      <formula>NOT(ISERROR(SEARCH("MAYOR",O28)))</formula>
    </cfRule>
    <cfRule type="containsText" dxfId="28" priority="30" operator="containsText" text="MODERADO">
      <formula>NOT(ISERROR(SEARCH("MODERADO",O28)))</formula>
    </cfRule>
    <cfRule type="containsText" dxfId="27" priority="31" operator="containsText" text="MENOR">
      <formula>NOT(ISERROR(SEARCH("MENOR",O28)))</formula>
    </cfRule>
    <cfRule type="containsText" dxfId="26" priority="32" operator="containsText" text="LEVE">
      <formula>NOT(ISERROR(SEARCH("LEVE",O28)))</formula>
    </cfRule>
  </conditionalFormatting>
  <conditionalFormatting sqref="T28">
    <cfRule type="containsText" dxfId="25" priority="22" operator="containsText" text="CATASTRÓFICO">
      <formula>NOT(ISERROR(SEARCH("CATASTRÓFICO",T28)))</formula>
    </cfRule>
    <cfRule type="containsText" dxfId="24" priority="23" operator="containsText" text="MAYOR">
      <formula>NOT(ISERROR(SEARCH("MAYOR",T28)))</formula>
    </cfRule>
    <cfRule type="containsText" dxfId="23" priority="24" operator="containsText" text="MODERADO">
      <formula>NOT(ISERROR(SEARCH("MODERADO",T28)))</formula>
    </cfRule>
    <cfRule type="containsText" dxfId="22" priority="25" operator="containsText" text="MENOR">
      <formula>NOT(ISERROR(SEARCH("MENOR",T28)))</formula>
    </cfRule>
    <cfRule type="containsText" dxfId="21" priority="26" operator="containsText" text="LEVE">
      <formula>NOT(ISERROR(SEARCH("LEVE",T28)))</formula>
    </cfRule>
  </conditionalFormatting>
  <conditionalFormatting sqref="O28 R28">
    <cfRule type="containsBlanks" dxfId="20" priority="21">
      <formula>LEN(TRIM(O28))=0</formula>
    </cfRule>
  </conditionalFormatting>
  <conditionalFormatting sqref="U28">
    <cfRule type="containsText" dxfId="19" priority="16" operator="containsText" text="EXTREMO">
      <formula>NOT(ISERROR(SEARCH("EXTREMO",U28)))</formula>
    </cfRule>
    <cfRule type="containsText" dxfId="18" priority="17" operator="containsText" text="ALTO">
      <formula>NOT(ISERROR(SEARCH("ALTO",U28)))</formula>
    </cfRule>
    <cfRule type="containsText" dxfId="17" priority="18" operator="containsText" text="MODERADO">
      <formula>NOT(ISERROR(SEARCH("MODERADO",U28)))</formula>
    </cfRule>
    <cfRule type="containsText" dxfId="16" priority="19" operator="containsText" text="BAJO">
      <formula>NOT(ISERROR(SEARCH("BAJO",U28)))</formula>
    </cfRule>
    <cfRule type="containsText" dxfId="15" priority="20" operator="containsText" text="BAJO">
      <formula>NOT(ISERROR(SEARCH("BAJO",U28)))</formula>
    </cfRule>
  </conditionalFormatting>
  <conditionalFormatting sqref="AM28">
    <cfRule type="containsText" dxfId="14" priority="10" operator="containsText" text="MUY ALTA ">
      <formula>NOT(ISERROR(SEARCH("MUY ALTA ",AM28)))</formula>
    </cfRule>
    <cfRule type="containsText" dxfId="13" priority="11" operator="containsText" text="ALTA">
      <formula>NOT(ISERROR(SEARCH("ALTA",AM28)))</formula>
    </cfRule>
    <cfRule type="containsText" dxfId="12" priority="12" operator="containsText" text="MEDIA">
      <formula>NOT(ISERROR(SEARCH("MEDIA",AM28)))</formula>
    </cfRule>
    <cfRule type="containsText" dxfId="11" priority="13" operator="containsText" text="BAJA">
      <formula>NOT(ISERROR(SEARCH("BAJA",AM28)))</formula>
    </cfRule>
    <cfRule type="containsText" dxfId="10" priority="14" operator="containsText" text="MUY BAJA">
      <formula>NOT(ISERROR(SEARCH("MUY BAJA",AM28)))</formula>
    </cfRule>
    <cfRule type="containsText" dxfId="9" priority="15" operator="containsText" text="MUY BAJA ">
      <formula>NOT(ISERROR(SEARCH("MUY BAJA ",AM28)))</formula>
    </cfRule>
  </conditionalFormatting>
  <conditionalFormatting sqref="AM28">
    <cfRule type="containsText" dxfId="8" priority="9" operator="containsText" text="MUY BAJA ">
      <formula>NOT(ISERROR(SEARCH("MUY BAJA ",AM28)))</formula>
    </cfRule>
  </conditionalFormatting>
  <conditionalFormatting sqref="AM28">
    <cfRule type="containsText" dxfId="7" priority="8" operator="containsText" text="MUY BAJA">
      <formula>NOT(ISERROR(SEARCH("MUY BAJA",AM28)))</formula>
    </cfRule>
  </conditionalFormatting>
  <conditionalFormatting sqref="AN28:AO28">
    <cfRule type="containsText" dxfId="6" priority="3" operator="containsText" text="CATASTRÓFICO">
      <formula>NOT(ISERROR(SEARCH("CATASTRÓFICO",AN28)))</formula>
    </cfRule>
    <cfRule type="containsText" dxfId="5" priority="4" operator="containsText" text="MAYOR">
      <formula>NOT(ISERROR(SEARCH("MAYOR",AN28)))</formula>
    </cfRule>
    <cfRule type="containsText" dxfId="4" priority="5" operator="containsText" text="MODERADO">
      <formula>NOT(ISERROR(SEARCH("MODERADO",AN28)))</formula>
    </cfRule>
    <cfRule type="containsText" dxfId="3" priority="6" operator="containsText" text="MENOR ">
      <formula>NOT(ISERROR(SEARCH("MENOR ",AN28)))</formula>
    </cfRule>
    <cfRule type="containsText" dxfId="2" priority="7" operator="containsText" text="LEVE">
      <formula>NOT(ISERROR(SEARCH("LEVE",AN28)))</formula>
    </cfRule>
  </conditionalFormatting>
  <conditionalFormatting sqref="AN28:AO28">
    <cfRule type="containsText" dxfId="1" priority="1" operator="containsText" text="MENOR">
      <formula>NOT(ISERROR(SEARCH("MENOR",AN28)))</formula>
    </cfRule>
    <cfRule type="containsText" dxfId="0" priority="2" operator="containsText" text="MENOR">
      <formula>NOT(ISERROR(SEARCH("MENOR",AN28)))</formula>
    </cfRule>
  </conditionalFormatting>
  <dataValidations count="5">
    <dataValidation type="list" allowBlank="1" showInputMessage="1" showErrorMessage="1" sqref="J20 J32:J37 J26:J30" xr:uid="{00000000-0002-0000-0100-000000000000}">
      <formula1>$C$59:$C$63</formula1>
    </dataValidation>
    <dataValidation type="list" allowBlank="1" showInputMessage="1" showErrorMessage="1" sqref="P20 P26:P27 P32:P40 P29:P30" xr:uid="{00000000-0002-0000-0100-000001000000}">
      <formula1>$N$59:$N$64</formula1>
    </dataValidation>
    <dataValidation type="list" allowBlank="1" showInputMessage="1" showErrorMessage="1" sqref="M20 M28:M30 M32:M40" xr:uid="{00000000-0002-0000-0100-000002000000}">
      <formula1>$M$59:$M$64</formula1>
    </dataValidation>
    <dataValidation type="list" allowBlank="1" showInputMessage="1" showErrorMessage="1" sqref="M26" xr:uid="{00000000-0002-0000-0100-000003000000}">
      <formula1>$M$52:$M$57</formula1>
    </dataValidation>
    <dataValidation type="list" allowBlank="1" showInputMessage="1" showErrorMessage="1" sqref="P28" xr:uid="{00000000-0002-0000-0100-000004000000}">
      <formula1>$N$50:$N$55</formula1>
    </dataValidation>
  </dataValidations>
  <pageMargins left="0.7" right="0.7" top="0.75" bottom="0.75" header="0.3" footer="0.3"/>
  <pageSetup scale="10" orientation="portrait" r:id="rId1"/>
  <rowBreaks count="1" manualBreakCount="1">
    <brk id="39" max="16383" man="1"/>
  </rowBreaks>
  <colBreaks count="2" manualBreakCount="2">
    <brk id="21" max="1048575" man="1"/>
    <brk id="25" max="78"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'FORMULAS '!#REF!</xm:f>
          </x14:formula1>
          <xm:sqref>AR20 AR26 AR32:AR37 AR28:AR30 E20 E38:E40 E26:E30 E32 B20:C20 C26 C29:C30 C32 B38:C40 H20 H26:H32 AD20:AD25 AH20:AJ27 AF20:AF27</xm:sqref>
        </x14:dataValidation>
        <x14:dataValidation type="list" allowBlank="1" showInputMessage="1" showErrorMessage="1" xr:uid="{00000000-0002-0000-0100-000006000000}">
          <x14:formula1>
            <xm:f>'https://bomberosbog-my.sharepoint.com/personal/etorres_bomberosbogota_gov_co/Documents/ARCHIVOS ANDREA/Datos adjuntos/[MATRIZ RIESGOS GESTION EVALUACION  TODOS.xlsx]FORMULAS '!#REF!</xm:f>
          </x14:formula1>
          <xm:sqref>AD29</xm:sqref>
        </x14:dataValidation>
        <x14:dataValidation type="list" allowBlank="1" showInputMessage="1" showErrorMessage="1" xr:uid="{00000000-0002-0000-0100-000007000000}">
          <x14:formula1>
            <xm:f>'C:\Users\sebastian\Downloads\DOCUMENTOS  BOMBEROS\contextos elaborados\FINALES\mapas\[MATRIZ RIESGOS GESTION 2025  REDUCCION 07012025.xlsx]FORMULAS '!#REF!</xm:f>
          </x14:formula1>
          <xm:sqref>AF29:AF37 AH29:AJ37 AD30:AD32</xm:sqref>
        </x14:dataValidation>
        <x14:dataValidation type="list" allowBlank="1" showInputMessage="1" showErrorMessage="1" xr:uid="{00000000-0002-0000-0100-000008000000}">
          <x14:formula1>
            <xm:f>'C:\Users\sebastian\Downloads\DOCUMENTOS  BOMBEROS\contextos elaborados\FINALES\mapas\EVALUACION\[MATRIZ RIESGOS GESTION 2025 CONTROL INTERNO.xlsx]FORMULAS '!#REF!</xm:f>
          </x14:formula1>
          <xm:sqref>AH28:AJ28 AF28 AD28 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90"/>
  <sheetViews>
    <sheetView topLeftCell="A61" workbookViewId="0">
      <selection activeCell="G68" sqref="G68"/>
    </sheetView>
  </sheetViews>
  <sheetFormatPr defaultColWidth="11" defaultRowHeight="14.25"/>
  <cols>
    <col min="2" max="2" width="33.625" customWidth="1"/>
  </cols>
  <sheetData>
    <row r="3" spans="2:2">
      <c r="B3" s="6" t="s">
        <v>384</v>
      </c>
    </row>
    <row r="4" spans="2:2">
      <c r="B4" s="4" t="s">
        <v>385</v>
      </c>
    </row>
    <row r="5" spans="2:2">
      <c r="B5" s="4" t="s">
        <v>386</v>
      </c>
    </row>
    <row r="6" spans="2:2">
      <c r="B6" s="4" t="s">
        <v>387</v>
      </c>
    </row>
    <row r="7" spans="2:2">
      <c r="B7" s="4" t="s">
        <v>388</v>
      </c>
    </row>
    <row r="8" spans="2:2">
      <c r="B8" s="4" t="s">
        <v>389</v>
      </c>
    </row>
    <row r="9" spans="2:2">
      <c r="B9" s="4" t="s">
        <v>390</v>
      </c>
    </row>
    <row r="10" spans="2:2">
      <c r="B10" s="4" t="s">
        <v>391</v>
      </c>
    </row>
    <row r="11" spans="2:2">
      <c r="B11" s="4" t="s">
        <v>392</v>
      </c>
    </row>
    <row r="12" spans="2:2">
      <c r="B12" s="4" t="s">
        <v>393</v>
      </c>
    </row>
    <row r="13" spans="2:2">
      <c r="B13" s="4" t="s">
        <v>201</v>
      </c>
    </row>
    <row r="14" spans="2:2">
      <c r="B14" s="4"/>
    </row>
    <row r="15" spans="2:2">
      <c r="B15" s="4"/>
    </row>
    <row r="18" spans="1:2">
      <c r="B18" s="6" t="s">
        <v>394</v>
      </c>
    </row>
    <row r="20" spans="1:2">
      <c r="B20" s="4" t="s">
        <v>202</v>
      </c>
    </row>
    <row r="21" spans="1:2">
      <c r="B21" s="4" t="s">
        <v>395</v>
      </c>
    </row>
    <row r="24" spans="1:2">
      <c r="B24" s="6" t="s">
        <v>396</v>
      </c>
    </row>
    <row r="25" spans="1:2">
      <c r="A25" s="604" t="s">
        <v>397</v>
      </c>
      <c r="B25" s="7" t="s">
        <v>398</v>
      </c>
    </row>
    <row r="26" spans="1:2">
      <c r="A26" s="605"/>
      <c r="B26" s="7" t="s">
        <v>203</v>
      </c>
    </row>
    <row r="27" spans="1:2" ht="28.5">
      <c r="A27" s="605"/>
      <c r="B27" s="7" t="s">
        <v>281</v>
      </c>
    </row>
    <row r="29" spans="1:2" ht="28.5">
      <c r="A29" s="604" t="s">
        <v>399</v>
      </c>
      <c r="B29" s="5" t="s">
        <v>400</v>
      </c>
    </row>
    <row r="30" spans="1:2" ht="28.5">
      <c r="A30" s="605"/>
      <c r="B30" s="5" t="s">
        <v>401</v>
      </c>
    </row>
    <row r="31" spans="1:2" ht="28.5">
      <c r="A31" s="605"/>
      <c r="B31" s="5" t="s">
        <v>402</v>
      </c>
    </row>
    <row r="32" spans="1:2" ht="28.5">
      <c r="A32" s="605"/>
      <c r="B32" s="5" t="s">
        <v>403</v>
      </c>
    </row>
    <row r="36" spans="2:10">
      <c r="B36" s="6" t="s">
        <v>404</v>
      </c>
    </row>
    <row r="37" spans="2:10">
      <c r="B37" s="8" t="s">
        <v>206</v>
      </c>
    </row>
    <row r="38" spans="2:10">
      <c r="B38" s="8" t="s">
        <v>405</v>
      </c>
    </row>
    <row r="39" spans="2:10">
      <c r="B39" s="8" t="s">
        <v>406</v>
      </c>
    </row>
    <row r="40" spans="2:10">
      <c r="B40" s="8" t="s">
        <v>407</v>
      </c>
    </row>
    <row r="41" spans="2:10">
      <c r="B41" s="8" t="s">
        <v>408</v>
      </c>
    </row>
    <row r="42" spans="2:10" ht="25.5">
      <c r="B42" s="8" t="s">
        <v>409</v>
      </c>
    </row>
    <row r="43" spans="2:10">
      <c r="B43" s="8" t="s">
        <v>410</v>
      </c>
    </row>
    <row r="44" spans="2:10">
      <c r="B44" s="8"/>
    </row>
    <row r="46" spans="2:10">
      <c r="B46" s="20"/>
      <c r="C46" s="27"/>
      <c r="D46" s="27"/>
      <c r="E46" s="27"/>
    </row>
    <row r="47" spans="2:10">
      <c r="B47" s="606" t="s">
        <v>411</v>
      </c>
      <c r="C47" s="606"/>
      <c r="D47" s="606"/>
      <c r="E47" s="606"/>
      <c r="F47" s="27"/>
      <c r="G47" s="21"/>
      <c r="H47" s="606" t="s">
        <v>412</v>
      </c>
      <c r="I47" s="606"/>
      <c r="J47" s="606"/>
    </row>
    <row r="48" spans="2:10" ht="38.25">
      <c r="B48" s="22" t="s">
        <v>413</v>
      </c>
      <c r="C48" s="22" t="s">
        <v>414</v>
      </c>
      <c r="D48" s="22" t="s">
        <v>415</v>
      </c>
      <c r="E48" s="22" t="s">
        <v>416</v>
      </c>
      <c r="G48" s="21"/>
      <c r="H48" s="23" t="s">
        <v>417</v>
      </c>
      <c r="I48" s="23" t="s">
        <v>418</v>
      </c>
      <c r="J48" s="23" t="s">
        <v>419</v>
      </c>
    </row>
    <row r="49" spans="2:15">
      <c r="B49" s="24" t="s">
        <v>218</v>
      </c>
      <c r="C49" s="25">
        <v>0.25</v>
      </c>
      <c r="D49" s="24" t="s">
        <v>420</v>
      </c>
      <c r="E49" s="25">
        <v>0.25</v>
      </c>
      <c r="G49" s="21"/>
      <c r="H49" s="24" t="s">
        <v>220</v>
      </c>
      <c r="I49" s="24" t="s">
        <v>221</v>
      </c>
      <c r="J49" s="24" t="s">
        <v>222</v>
      </c>
    </row>
    <row r="50" spans="2:15" ht="25.5">
      <c r="B50" s="24" t="s">
        <v>234</v>
      </c>
      <c r="C50" s="25">
        <v>0.15</v>
      </c>
      <c r="D50" s="24" t="s">
        <v>219</v>
      </c>
      <c r="E50" s="25">
        <v>0.15</v>
      </c>
      <c r="G50" s="21"/>
      <c r="H50" s="24" t="s">
        <v>421</v>
      </c>
      <c r="I50" s="24" t="s">
        <v>422</v>
      </c>
      <c r="J50" s="24" t="s">
        <v>423</v>
      </c>
    </row>
    <row r="51" spans="2:15">
      <c r="B51" s="24" t="s">
        <v>279</v>
      </c>
      <c r="C51" s="25">
        <v>0.1</v>
      </c>
      <c r="D51" s="8"/>
      <c r="E51" s="8"/>
      <c r="F51" s="8"/>
      <c r="G51" s="21"/>
      <c r="H51" s="24"/>
      <c r="I51" s="24"/>
      <c r="J51" s="24"/>
    </row>
    <row r="52" spans="2:15">
      <c r="B52" s="8"/>
      <c r="C52" s="26"/>
      <c r="D52" s="21"/>
      <c r="E52" s="21"/>
      <c r="F52" s="21"/>
      <c r="G52" s="21"/>
      <c r="H52" s="21"/>
      <c r="I52" s="21"/>
      <c r="J52" s="21"/>
    </row>
    <row r="56" spans="2:15">
      <c r="B56" s="23" t="s">
        <v>200</v>
      </c>
      <c r="F56" s="606" t="s">
        <v>424</v>
      </c>
      <c r="G56" s="606"/>
    </row>
    <row r="57" spans="2:15" ht="25.5">
      <c r="B57" s="24" t="s">
        <v>223</v>
      </c>
      <c r="F57" s="33" t="s">
        <v>413</v>
      </c>
      <c r="G57" s="33" t="s">
        <v>425</v>
      </c>
    </row>
    <row r="58" spans="2:15">
      <c r="B58" s="24" t="s">
        <v>426</v>
      </c>
      <c r="F58" s="24" t="s">
        <v>218</v>
      </c>
      <c r="G58" s="34" t="s">
        <v>347</v>
      </c>
    </row>
    <row r="59" spans="2:15">
      <c r="B59" s="24" t="s">
        <v>427</v>
      </c>
      <c r="F59" s="24" t="s">
        <v>234</v>
      </c>
      <c r="G59" s="34" t="s">
        <v>347</v>
      </c>
    </row>
    <row r="60" spans="2:15">
      <c r="B60" s="24" t="s">
        <v>271</v>
      </c>
      <c r="F60" s="24" t="s">
        <v>279</v>
      </c>
      <c r="G60" s="34" t="s">
        <v>334</v>
      </c>
    </row>
    <row r="61" spans="2:15">
      <c r="B61" s="24" t="s">
        <v>428</v>
      </c>
    </row>
    <row r="64" spans="2:15">
      <c r="E64" s="20"/>
      <c r="F64" s="20"/>
      <c r="G64" s="20"/>
      <c r="H64" s="20"/>
      <c r="I64" s="20"/>
      <c r="J64" s="20"/>
      <c r="K64" s="20"/>
      <c r="L64" s="20"/>
      <c r="M64" s="20"/>
      <c r="N64" s="20"/>
      <c r="O64" s="20"/>
    </row>
    <row r="65" spans="2:15" ht="15">
      <c r="B65" s="28" t="s">
        <v>429</v>
      </c>
      <c r="E65" s="14"/>
      <c r="F65" s="14"/>
      <c r="G65" s="14"/>
      <c r="H65" s="29"/>
      <c r="I65" s="29"/>
      <c r="J65" s="29"/>
      <c r="K65" s="29"/>
      <c r="L65" s="29"/>
      <c r="M65" s="20"/>
      <c r="N65" s="20"/>
      <c r="O65" s="20"/>
    </row>
    <row r="66" spans="2:15" ht="15">
      <c r="B66" s="4" t="s">
        <v>430</v>
      </c>
      <c r="C66" s="4" t="s">
        <v>318</v>
      </c>
      <c r="D66" s="4" t="s">
        <v>280</v>
      </c>
      <c r="E66" s="14"/>
      <c r="F66" s="14"/>
      <c r="G66" s="14"/>
      <c r="H66" s="30"/>
      <c r="I66" s="30"/>
      <c r="J66" s="30"/>
      <c r="K66" s="30"/>
      <c r="L66" s="30"/>
      <c r="M66" s="20"/>
      <c r="N66" s="20"/>
      <c r="O66" s="20"/>
    </row>
    <row r="67" spans="2:15" ht="15" customHeight="1">
      <c r="B67" s="4" t="s">
        <v>365</v>
      </c>
      <c r="C67" s="4" t="s">
        <v>262</v>
      </c>
      <c r="D67" s="4" t="s">
        <v>280</v>
      </c>
      <c r="E67" s="607"/>
      <c r="F67" s="29"/>
      <c r="G67" s="30"/>
      <c r="H67" s="31"/>
      <c r="I67" s="31"/>
      <c r="J67" s="31"/>
      <c r="K67" s="31"/>
      <c r="L67" s="30"/>
      <c r="M67" s="20"/>
      <c r="N67" s="20"/>
      <c r="O67" s="20"/>
    </row>
    <row r="68" spans="2:15" ht="15">
      <c r="B68" s="4" t="s">
        <v>430</v>
      </c>
      <c r="C68" s="4" t="s">
        <v>287</v>
      </c>
      <c r="D68" s="4" t="s">
        <v>287</v>
      </c>
      <c r="E68" s="607"/>
      <c r="F68" s="29"/>
      <c r="G68" s="32"/>
      <c r="H68" s="31"/>
      <c r="I68" s="31"/>
      <c r="J68" s="31"/>
      <c r="K68" s="31"/>
      <c r="L68" s="30"/>
      <c r="M68" s="20"/>
      <c r="N68" s="20"/>
      <c r="O68" s="20"/>
    </row>
    <row r="69" spans="2:15" ht="15">
      <c r="B69" s="4" t="s">
        <v>430</v>
      </c>
      <c r="C69" s="4" t="s">
        <v>373</v>
      </c>
      <c r="D69" s="4" t="s">
        <v>382</v>
      </c>
      <c r="E69" s="607"/>
      <c r="F69" s="29"/>
      <c r="G69" s="32"/>
      <c r="H69" s="31"/>
      <c r="I69" s="31"/>
      <c r="J69" s="31"/>
      <c r="K69" s="31"/>
      <c r="L69" s="30"/>
      <c r="M69" s="20"/>
      <c r="N69" s="20"/>
      <c r="O69" s="20"/>
    </row>
    <row r="70" spans="2:15" ht="15">
      <c r="B70" s="4" t="s">
        <v>430</v>
      </c>
      <c r="C70" s="4" t="s">
        <v>431</v>
      </c>
      <c r="D70" s="4" t="s">
        <v>432</v>
      </c>
      <c r="E70" s="607"/>
      <c r="F70" s="29"/>
      <c r="G70" s="32"/>
      <c r="H70" s="31"/>
      <c r="I70" s="31"/>
      <c r="J70" s="31"/>
      <c r="K70" s="31"/>
      <c r="L70" s="30"/>
      <c r="M70" s="20"/>
      <c r="N70" s="20"/>
      <c r="O70" s="20"/>
    </row>
    <row r="71" spans="2:15" ht="15">
      <c r="B71" s="4" t="s">
        <v>433</v>
      </c>
      <c r="C71" s="4" t="s">
        <v>318</v>
      </c>
      <c r="D71" s="4" t="s">
        <v>280</v>
      </c>
      <c r="E71" s="607"/>
      <c r="F71" s="29"/>
      <c r="G71" s="32"/>
      <c r="H71" s="31"/>
      <c r="I71" s="31"/>
      <c r="J71" s="31"/>
      <c r="K71" s="31"/>
      <c r="L71" s="30"/>
      <c r="M71" s="20"/>
      <c r="N71" s="20"/>
      <c r="O71" s="20"/>
    </row>
    <row r="72" spans="2:15">
      <c r="B72" s="4" t="s">
        <v>433</v>
      </c>
      <c r="C72" s="4" t="s">
        <v>262</v>
      </c>
      <c r="D72" s="4" t="s">
        <v>287</v>
      </c>
    </row>
    <row r="73" spans="2:15">
      <c r="B73" s="4" t="s">
        <v>433</v>
      </c>
      <c r="C73" s="4" t="s">
        <v>287</v>
      </c>
      <c r="D73" s="4" t="s">
        <v>287</v>
      </c>
    </row>
    <row r="74" spans="2:15">
      <c r="B74" s="4" t="s">
        <v>433</v>
      </c>
      <c r="C74" s="4" t="s">
        <v>373</v>
      </c>
      <c r="D74" s="4" t="s">
        <v>382</v>
      </c>
    </row>
    <row r="75" spans="2:15">
      <c r="B75" s="4" t="s">
        <v>433</v>
      </c>
      <c r="C75" s="4" t="s">
        <v>431</v>
      </c>
      <c r="D75" s="4" t="s">
        <v>432</v>
      </c>
    </row>
    <row r="76" spans="2:15">
      <c r="B76" s="4" t="s">
        <v>285</v>
      </c>
      <c r="C76" s="4" t="s">
        <v>318</v>
      </c>
      <c r="D76" s="4" t="s">
        <v>287</v>
      </c>
    </row>
    <row r="77" spans="2:15">
      <c r="B77" s="4" t="s">
        <v>285</v>
      </c>
      <c r="C77" s="4" t="s">
        <v>262</v>
      </c>
      <c r="D77" s="4" t="s">
        <v>287</v>
      </c>
    </row>
    <row r="78" spans="2:15">
      <c r="B78" s="4" t="s">
        <v>285</v>
      </c>
      <c r="C78" s="4" t="s">
        <v>287</v>
      </c>
      <c r="D78" s="4" t="s">
        <v>287</v>
      </c>
    </row>
    <row r="79" spans="2:15">
      <c r="B79" s="4" t="s">
        <v>285</v>
      </c>
      <c r="C79" s="4" t="s">
        <v>373</v>
      </c>
      <c r="D79" s="4" t="s">
        <v>382</v>
      </c>
    </row>
    <row r="80" spans="2:15">
      <c r="B80" s="4" t="s">
        <v>285</v>
      </c>
      <c r="C80" s="4" t="s">
        <v>431</v>
      </c>
      <c r="D80" s="4" t="s">
        <v>432</v>
      </c>
    </row>
    <row r="81" spans="2:4">
      <c r="B81" s="4" t="s">
        <v>434</v>
      </c>
      <c r="C81" s="4" t="s">
        <v>318</v>
      </c>
      <c r="D81" s="4" t="s">
        <v>287</v>
      </c>
    </row>
    <row r="82" spans="2:4">
      <c r="B82" s="4" t="s">
        <v>434</v>
      </c>
      <c r="C82" s="4" t="s">
        <v>262</v>
      </c>
      <c r="D82" s="4" t="s">
        <v>287</v>
      </c>
    </row>
    <row r="83" spans="2:4">
      <c r="B83" s="4" t="s">
        <v>434</v>
      </c>
      <c r="C83" s="4" t="s">
        <v>287</v>
      </c>
      <c r="D83" s="4" t="s">
        <v>382</v>
      </c>
    </row>
    <row r="84" spans="2:4">
      <c r="B84" s="4" t="s">
        <v>434</v>
      </c>
      <c r="C84" s="4" t="s">
        <v>373</v>
      </c>
      <c r="D84" s="4" t="s">
        <v>382</v>
      </c>
    </row>
    <row r="85" spans="2:4">
      <c r="B85" s="4" t="s">
        <v>434</v>
      </c>
      <c r="C85" s="4" t="s">
        <v>431</v>
      </c>
      <c r="D85" s="4" t="s">
        <v>432</v>
      </c>
    </row>
    <row r="86" spans="2:4">
      <c r="B86" s="4" t="s">
        <v>435</v>
      </c>
      <c r="C86" s="4" t="s">
        <v>318</v>
      </c>
      <c r="D86" s="4" t="s">
        <v>382</v>
      </c>
    </row>
    <row r="87" spans="2:4">
      <c r="B87" s="4" t="s">
        <v>435</v>
      </c>
      <c r="C87" s="4" t="s">
        <v>262</v>
      </c>
      <c r="D87" s="4" t="s">
        <v>382</v>
      </c>
    </row>
    <row r="88" spans="2:4">
      <c r="B88" s="4" t="s">
        <v>435</v>
      </c>
      <c r="C88" s="4" t="s">
        <v>287</v>
      </c>
      <c r="D88" s="4" t="s">
        <v>382</v>
      </c>
    </row>
    <row r="89" spans="2:4">
      <c r="B89" s="4" t="s">
        <v>435</v>
      </c>
      <c r="C89" s="4" t="s">
        <v>373</v>
      </c>
      <c r="D89" s="4" t="s">
        <v>382</v>
      </c>
    </row>
    <row r="90" spans="2:4">
      <c r="B90" s="4" t="s">
        <v>435</v>
      </c>
      <c r="C90" s="4" t="s">
        <v>431</v>
      </c>
      <c r="D90" s="4" t="s">
        <v>432</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000"/>
  <sheetViews>
    <sheetView workbookViewId="0"/>
  </sheetViews>
  <sheetFormatPr defaultColWidth="12.625" defaultRowHeight="15" customHeight="1"/>
  <cols>
    <col min="1" max="26" width="9.375" customWidth="1"/>
  </cols>
  <sheetData>
    <row r="2" spans="2:5">
      <c r="B2" s="1" t="s">
        <v>271</v>
      </c>
      <c r="E2" s="1" t="s">
        <v>436</v>
      </c>
    </row>
    <row r="3" spans="2:5">
      <c r="B3" s="1" t="s">
        <v>428</v>
      </c>
      <c r="E3" s="1" t="s">
        <v>437</v>
      </c>
    </row>
    <row r="4" spans="2:5">
      <c r="B4" s="1" t="s">
        <v>438</v>
      </c>
      <c r="E4" s="1" t="s">
        <v>439</v>
      </c>
    </row>
    <row r="5" spans="2:5">
      <c r="B5" s="1" t="s">
        <v>440</v>
      </c>
    </row>
    <row r="8" spans="2:5">
      <c r="B8" s="1" t="s">
        <v>441</v>
      </c>
    </row>
    <row r="9" spans="2:5">
      <c r="B9" s="1" t="s">
        <v>442</v>
      </c>
    </row>
    <row r="10" spans="2:5">
      <c r="B10" s="1" t="s">
        <v>443</v>
      </c>
    </row>
    <row r="13" spans="2:5">
      <c r="B13" s="1" t="s">
        <v>444</v>
      </c>
    </row>
    <row r="14" spans="2:5">
      <c r="B14" s="1" t="s">
        <v>445</v>
      </c>
    </row>
    <row r="15" spans="2:5">
      <c r="B15" s="1" t="s">
        <v>446</v>
      </c>
    </row>
    <row r="16" spans="2:5">
      <c r="B16" s="1" t="s">
        <v>405</v>
      </c>
    </row>
    <row r="17" spans="2:2">
      <c r="B17" s="1" t="s">
        <v>406</v>
      </c>
    </row>
    <row r="18" spans="2:2">
      <c r="B18" s="1" t="s">
        <v>408</v>
      </c>
    </row>
    <row r="19" spans="2:2">
      <c r="B19" s="1" t="s">
        <v>447</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6" width="10" customWidth="1"/>
    <col min="7" max="26" width="9.375" customWidth="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3" t="s">
        <v>218</v>
      </c>
      <c r="B3" s="2"/>
      <c r="C3" s="2"/>
      <c r="D3" s="2"/>
      <c r="E3" s="2"/>
      <c r="F3" s="2"/>
      <c r="G3" s="2"/>
      <c r="H3" s="2"/>
      <c r="I3" s="2"/>
      <c r="J3" s="2"/>
      <c r="K3" s="2"/>
      <c r="L3" s="2"/>
      <c r="M3" s="2"/>
      <c r="N3" s="2"/>
      <c r="O3" s="2"/>
      <c r="P3" s="2"/>
      <c r="Q3" s="2"/>
      <c r="R3" s="2"/>
      <c r="S3" s="2"/>
      <c r="T3" s="2"/>
      <c r="U3" s="2"/>
      <c r="V3" s="2"/>
      <c r="W3" s="2"/>
      <c r="X3" s="2"/>
      <c r="Y3" s="2"/>
      <c r="Z3" s="2"/>
    </row>
    <row r="4" spans="1:26" ht="12.75" customHeight="1">
      <c r="A4" s="3" t="s">
        <v>234</v>
      </c>
      <c r="B4" s="2"/>
      <c r="C4" s="2"/>
      <c r="D4" s="2"/>
      <c r="E4" s="2"/>
      <c r="F4" s="2"/>
      <c r="G4" s="2"/>
      <c r="H4" s="2"/>
      <c r="I4" s="2"/>
      <c r="J4" s="2"/>
      <c r="K4" s="2"/>
      <c r="L4" s="2"/>
      <c r="M4" s="2"/>
      <c r="N4" s="2"/>
      <c r="O4" s="2"/>
      <c r="P4" s="2"/>
      <c r="Q4" s="2"/>
      <c r="R4" s="2"/>
      <c r="S4" s="2"/>
      <c r="T4" s="2"/>
      <c r="U4" s="2"/>
      <c r="V4" s="2"/>
      <c r="W4" s="2"/>
      <c r="X4" s="2"/>
      <c r="Y4" s="2"/>
      <c r="Z4" s="2"/>
    </row>
    <row r="5" spans="1:26" ht="12.75" customHeight="1">
      <c r="A5" s="3" t="s">
        <v>279</v>
      </c>
      <c r="B5" s="2"/>
      <c r="C5" s="2"/>
      <c r="D5" s="2"/>
      <c r="E5" s="2"/>
      <c r="F5" s="2"/>
      <c r="G5" s="2"/>
      <c r="H5" s="2"/>
      <c r="I5" s="2"/>
      <c r="J5" s="2"/>
      <c r="K5" s="2"/>
      <c r="L5" s="2"/>
      <c r="M5" s="2"/>
      <c r="N5" s="2"/>
      <c r="O5" s="2"/>
      <c r="P5" s="2"/>
      <c r="Q5" s="2"/>
      <c r="R5" s="2"/>
      <c r="S5" s="2"/>
      <c r="T5" s="2"/>
      <c r="U5" s="2"/>
      <c r="V5" s="2"/>
      <c r="W5" s="2"/>
      <c r="X5" s="2"/>
      <c r="Y5" s="2"/>
      <c r="Z5" s="2"/>
    </row>
    <row r="6" spans="1:26" ht="12.75" customHeight="1">
      <c r="A6" s="3" t="s">
        <v>420</v>
      </c>
      <c r="B6" s="2"/>
      <c r="C6" s="2"/>
      <c r="D6" s="2"/>
      <c r="E6" s="2"/>
      <c r="F6" s="2"/>
      <c r="G6" s="2"/>
      <c r="H6" s="2"/>
      <c r="I6" s="2"/>
      <c r="J6" s="2"/>
      <c r="K6" s="2"/>
      <c r="L6" s="2"/>
      <c r="M6" s="2"/>
      <c r="N6" s="2"/>
      <c r="O6" s="2"/>
      <c r="P6" s="2"/>
      <c r="Q6" s="2"/>
      <c r="R6" s="2"/>
      <c r="S6" s="2"/>
      <c r="T6" s="2"/>
      <c r="U6" s="2"/>
      <c r="V6" s="2"/>
      <c r="W6" s="2"/>
      <c r="X6" s="2"/>
      <c r="Y6" s="2"/>
      <c r="Z6" s="2"/>
    </row>
    <row r="7" spans="1:26" ht="12.75" customHeight="1">
      <c r="A7" s="3" t="s">
        <v>219</v>
      </c>
      <c r="B7" s="2"/>
      <c r="C7" s="2"/>
      <c r="D7" s="2"/>
      <c r="E7" s="2"/>
      <c r="F7" s="2"/>
      <c r="G7" s="2"/>
      <c r="H7" s="2"/>
      <c r="I7" s="2"/>
      <c r="J7" s="2"/>
      <c r="K7" s="2"/>
      <c r="L7" s="2"/>
      <c r="M7" s="2"/>
      <c r="N7" s="2"/>
      <c r="O7" s="2"/>
      <c r="P7" s="2"/>
      <c r="Q7" s="2"/>
      <c r="R7" s="2"/>
      <c r="S7" s="2"/>
      <c r="T7" s="2"/>
      <c r="U7" s="2"/>
      <c r="V7" s="2"/>
      <c r="W7" s="2"/>
      <c r="X7" s="2"/>
      <c r="Y7" s="2"/>
      <c r="Z7" s="2"/>
    </row>
    <row r="8" spans="1:26" ht="12.75" customHeight="1">
      <c r="A8" s="3" t="s">
        <v>220</v>
      </c>
      <c r="B8" s="2"/>
      <c r="C8" s="2"/>
      <c r="D8" s="2"/>
      <c r="E8" s="2"/>
      <c r="F8" s="2"/>
      <c r="G8" s="2"/>
      <c r="H8" s="2"/>
      <c r="I8" s="2"/>
      <c r="J8" s="2"/>
      <c r="K8" s="2"/>
      <c r="L8" s="2"/>
      <c r="M8" s="2"/>
      <c r="N8" s="2"/>
      <c r="O8" s="2"/>
      <c r="P8" s="2"/>
      <c r="Q8" s="2"/>
      <c r="R8" s="2"/>
      <c r="S8" s="2"/>
      <c r="T8" s="2"/>
      <c r="U8" s="2"/>
      <c r="V8" s="2"/>
      <c r="W8" s="2"/>
      <c r="X8" s="2"/>
      <c r="Y8" s="2"/>
      <c r="Z8" s="2"/>
    </row>
    <row r="9" spans="1:26" ht="12.75" customHeight="1">
      <c r="A9" s="3" t="s">
        <v>421</v>
      </c>
      <c r="B9" s="2"/>
      <c r="C9" s="2"/>
      <c r="D9" s="2"/>
      <c r="E9" s="2"/>
      <c r="F9" s="2"/>
      <c r="G9" s="2"/>
      <c r="H9" s="2"/>
      <c r="I9" s="2"/>
      <c r="J9" s="2"/>
      <c r="K9" s="2"/>
      <c r="L9" s="2"/>
      <c r="M9" s="2"/>
      <c r="N9" s="2"/>
      <c r="O9" s="2"/>
      <c r="P9" s="2"/>
      <c r="Q9" s="2"/>
      <c r="R9" s="2"/>
      <c r="S9" s="2"/>
      <c r="T9" s="2"/>
      <c r="U9" s="2"/>
      <c r="V9" s="2"/>
      <c r="W9" s="2"/>
      <c r="X9" s="2"/>
      <c r="Y9" s="2"/>
      <c r="Z9" s="2"/>
    </row>
    <row r="10" spans="1:26" ht="12.75" customHeight="1">
      <c r="A10" s="3" t="s">
        <v>221</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3" t="s">
        <v>422</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3" t="s">
        <v>448</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3" t="s">
        <v>449</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3" t="s">
        <v>450</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3" t="s">
        <v>223</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3" t="s">
        <v>271</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3" t="s">
        <v>428</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3" t="s">
        <v>442</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3" t="s">
        <v>443</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
  <cp:revision/>
  <dcterms:created xsi:type="dcterms:W3CDTF">2020-03-24T23:12:47Z</dcterms:created>
  <dcterms:modified xsi:type="dcterms:W3CDTF">2025-09-09T00:14:35Z</dcterms:modified>
  <cp:category/>
  <cp:contentStatus/>
</cp:coreProperties>
</file>