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MAPAS RIESGOS GESTION -FISCAL- CORRUPCIÓN\SERVICIO CIUDADANA\"/>
    </mc:Choice>
  </mc:AlternateContent>
  <xr:revisionPtr revIDLastSave="0" documentId="8_{37BA49FD-76CC-4D22-8F2C-B130473F9200}" xr6:coauthVersionLast="47" xr6:coauthVersionMax="47" xr10:uidLastSave="{00000000-0000-0000-0000-000000000000}"/>
  <bookViews>
    <workbookView xWindow="0" yWindow="0" windowWidth="20490" windowHeight="7620" firstSheet="1" activeTab="1" xr2:uid="{00000000-000D-0000-FFFF-FFFF00000000}"/>
  </bookViews>
  <sheets>
    <sheet name="CONTEXTO RIESGOS" sheetId="15" r:id="rId1"/>
    <sheet name="RIESGOS SERVICIO CIUDADANIA " sheetId="16" r:id="rId2"/>
    <sheet name="FORMULAS " sheetId="10" state="hidden" r:id="rId3"/>
    <sheet name="Opciones Tratamiento" sheetId="6" state="hidden" r:id="rId4"/>
    <sheet name="Hoja1" sheetId="7" state="hidden" r:id="rId5"/>
  </sheets>
  <externalReferences>
    <externalReference r:id="rId6"/>
  </externalReferences>
  <definedNames>
    <definedName name="A_Obj1" localSheetId="0">OFFSET(#REF!,0,0,COUNTA(#REF!)-1,1)</definedName>
    <definedName name="A_Obj1" localSheetId="1">OFFSET(#REF!,0,0,COUNTA(#REF!)-1,1)</definedName>
    <definedName name="A_Obj1">OFFSET(#REF!,0,0,COUNTA(#REF!)-1,1)</definedName>
    <definedName name="A_Obj2" localSheetId="0">OFFSET(#REF!,0,0,COUNTA(#REF!)-1,1)</definedName>
    <definedName name="A_Obj2" localSheetId="1">OFFSET(#REF!,0,0,COUNTA(#REF!)-1,1)</definedName>
    <definedName name="A_Obj2">OFFSET(#REF!,0,0,COUNTA(#REF!)-1,1)</definedName>
    <definedName name="A_Obj3" localSheetId="0">OFFSET(#REF!,0,0,COUNTA(#REF!)-1,1)</definedName>
    <definedName name="A_Obj3" localSheetId="1">OFFSET(#REF!,0,0,COUNTA(#REF!)-1,1)</definedName>
    <definedName name="A_Obj3">OFFSET(#REF!,0,0,COUNTA(#REF!)-1,1)</definedName>
    <definedName name="A_Obj4" localSheetId="0">OFFSET(#REF!,0,0,COUNTA(#REF!)-1,1)</definedName>
    <definedName name="A_Obj4" localSheetId="1">OFFSET(#REF!,0,0,COUNTA(#REF!)-1,1)</definedName>
    <definedName name="A_Obj4">OFFSET(#REF!,0,0,COUNTA(#REF!)-1,1)</definedName>
    <definedName name="Acc_1" localSheetId="0">#REF!</definedName>
    <definedName name="Acc_1" localSheetId="1">#REF!</definedName>
    <definedName name="Acc_1">#REF!</definedName>
    <definedName name="Acc_2" localSheetId="0">#REF!</definedName>
    <definedName name="Acc_2" localSheetId="1">#REF!</definedName>
    <definedName name="Acc_2">#REF!</definedName>
    <definedName name="Acc_3" localSheetId="0">#REF!</definedName>
    <definedName name="Acc_3" localSheetId="1">#REF!</definedName>
    <definedName name="Acc_3">#REF!</definedName>
    <definedName name="Acc_4" localSheetId="0">#REF!</definedName>
    <definedName name="Acc_4" localSheetId="1">#REF!</definedName>
    <definedName name="Acc_4">#REF!</definedName>
    <definedName name="Acc_5" localSheetId="0">#REF!</definedName>
    <definedName name="Acc_5" localSheetId="1">#REF!</definedName>
    <definedName name="Acc_5">#REF!</definedName>
    <definedName name="Acc_6" localSheetId="0">#REF!</definedName>
    <definedName name="Acc_6" localSheetId="1">#REF!</definedName>
    <definedName name="Acc_6">#REF!</definedName>
    <definedName name="Acc_7" localSheetId="0">#REF!</definedName>
    <definedName name="Acc_7" localSheetId="1">#REF!</definedName>
    <definedName name="Acc_7">#REF!</definedName>
    <definedName name="Acc_8" localSheetId="0">#REF!</definedName>
    <definedName name="Acc_8" localSheetId="1">#REF!</definedName>
    <definedName name="Acc_8">#REF!</definedName>
    <definedName name="Acc_9" localSheetId="0">#REF!</definedName>
    <definedName name="Acc_9" localSheetId="1">#REF!</definedName>
    <definedName name="Acc_9">#REF!</definedName>
    <definedName name="AMAZONASL" localSheetId="0">#REF!</definedName>
    <definedName name="AMAZONASL" localSheetId="1">#REF!</definedName>
    <definedName name="AMAZONASL">#REF!</definedName>
    <definedName name="ANTIOQUIA" localSheetId="0">#REF!</definedName>
    <definedName name="ANTIOQUIA" localSheetId="1">#REF!</definedName>
    <definedName name="ANTIOQUIA">#REF!</definedName>
    <definedName name="ANTIOQUIAL" localSheetId="0">#REF!</definedName>
    <definedName name="ANTIOQUIAL" localSheetId="1">#REF!</definedName>
    <definedName name="ANTIOQUIAL">#REF!</definedName>
    <definedName name="ARAUCA" localSheetId="0">#REF!</definedName>
    <definedName name="ARAUCA" localSheetId="1">#REF!</definedName>
    <definedName name="ARAUCA">#REF!</definedName>
    <definedName name="ARAUCAL" localSheetId="0">#REF!</definedName>
    <definedName name="ARAUCAL" localSheetId="1">#REF!</definedName>
    <definedName name="ARAUCAL">#REF!</definedName>
    <definedName name="_xlnm.Print_Area" localSheetId="0">'CONTEXTO RIESGOS'!$A$1:$I$67,'CONTEXTO RIESGOS'!#REF!</definedName>
    <definedName name="ATLANTICO" localSheetId="0">#REF!</definedName>
    <definedName name="ATLANTICO" localSheetId="1">#REF!</definedName>
    <definedName name="ATLANTICO">#REF!</definedName>
    <definedName name="ATLANTICOL" localSheetId="0">#REF!</definedName>
    <definedName name="ATLANTICOL" localSheetId="1">#REF!</definedName>
    <definedName name="ATLANTICOL">#REF!</definedName>
    <definedName name="BOLIVAR" localSheetId="0">#REF!</definedName>
    <definedName name="BOLIVAR" localSheetId="1">#REF!</definedName>
    <definedName name="BOLIVAR">#REF!</definedName>
    <definedName name="BOLIVARL" localSheetId="0">#REF!</definedName>
    <definedName name="BOLIVARL" localSheetId="1">#REF!</definedName>
    <definedName name="BOLIVARL">#REF!</definedName>
    <definedName name="BOYACA" localSheetId="0">#REF!</definedName>
    <definedName name="BOYACA" localSheetId="1">#REF!</definedName>
    <definedName name="BOYACA">#REF!</definedName>
    <definedName name="BOYACAL" localSheetId="0">#REF!</definedName>
    <definedName name="BOYACAL" localSheetId="1">#REF!</definedName>
    <definedName name="BOYACAL">#REF!</definedName>
    <definedName name="CALDAS" localSheetId="0">#REF!</definedName>
    <definedName name="CALDAS" localSheetId="1">#REF!</definedName>
    <definedName name="CALDAS">#REF!</definedName>
    <definedName name="CALDASL" localSheetId="0">#REF!</definedName>
    <definedName name="CALDASL" localSheetId="1">#REF!</definedName>
    <definedName name="CALDASL">#REF!</definedName>
    <definedName name="CAQUETA" localSheetId="0">#REF!</definedName>
    <definedName name="CAQUETA" localSheetId="1">#REF!</definedName>
    <definedName name="CAQUETA">#REF!</definedName>
    <definedName name="CAQUETAL" localSheetId="0">#REF!</definedName>
    <definedName name="CAQUETAL" localSheetId="1">#REF!</definedName>
    <definedName name="CAQUETAL">#REF!</definedName>
    <definedName name="CASANARE" localSheetId="0">#REF!</definedName>
    <definedName name="CASANARE" localSheetId="1">#REF!</definedName>
    <definedName name="CASANARE">#REF!</definedName>
    <definedName name="CASANAREL" localSheetId="0">#REF!</definedName>
    <definedName name="CASANAREL" localSheetId="1">#REF!</definedName>
    <definedName name="CASANAREL">#REF!</definedName>
    <definedName name="CAUCA" localSheetId="0">#REF!</definedName>
    <definedName name="CAUCA" localSheetId="1">#REF!</definedName>
    <definedName name="CAUCA">#REF!</definedName>
    <definedName name="CAUCAL" localSheetId="0">#REF!</definedName>
    <definedName name="CAUCAL" localSheetId="1">#REF!</definedName>
    <definedName name="CAUCAL">#REF!</definedName>
    <definedName name="CENTRO" localSheetId="0">#REF!</definedName>
    <definedName name="CENTRO" localSheetId="1">#REF!</definedName>
    <definedName name="CENTRO">#REF!</definedName>
    <definedName name="CENTROS_REGIONALES" localSheetId="0">#REF!</definedName>
    <definedName name="CENTROS_REGIONALES" localSheetId="1">#REF!</definedName>
    <definedName name="CENTROS_REGIONALES">#REF!</definedName>
    <definedName name="CENTROS2" localSheetId="0">#REF!</definedName>
    <definedName name="CENTROS2" localSheetId="1">#REF!</definedName>
    <definedName name="CENTROS2">#REF!</definedName>
    <definedName name="CESAR" localSheetId="0">#REF!</definedName>
    <definedName name="CESAR" localSheetId="1">#REF!</definedName>
    <definedName name="CESAR">#REF!</definedName>
    <definedName name="CESARL" localSheetId="0">#REF!</definedName>
    <definedName name="CESARL" localSheetId="1">#REF!</definedName>
    <definedName name="CESARL">#REF!</definedName>
    <definedName name="CHOCO" localSheetId="0">#REF!</definedName>
    <definedName name="CHOCO" localSheetId="1">#REF!</definedName>
    <definedName name="CHOCO">#REF!</definedName>
    <definedName name="CHOCOL" localSheetId="0">#REF!</definedName>
    <definedName name="CHOCOL" localSheetId="1">#REF!</definedName>
    <definedName name="CHOCOL">#REF!</definedName>
    <definedName name="CORDOBA" localSheetId="0">#REF!</definedName>
    <definedName name="CORDOBA" localSheetId="1">#REF!</definedName>
    <definedName name="CORDOBA">#REF!</definedName>
    <definedName name="CORDOBAL" localSheetId="0">#REF!</definedName>
    <definedName name="CORDOBAL" localSheetId="1">#REF!</definedName>
    <definedName name="CORDOBAL">#REF!</definedName>
    <definedName name="CUNDINAMARCA" localSheetId="0">#REF!</definedName>
    <definedName name="CUNDINAMARCA" localSheetId="1">#REF!</definedName>
    <definedName name="CUNDINAMARCA">#REF!</definedName>
    <definedName name="CUNDINAMARCAL" localSheetId="0">#REF!</definedName>
    <definedName name="CUNDINAMARCAL" localSheetId="1">#REF!</definedName>
    <definedName name="CUNDINAMARCAL">#REF!</definedName>
    <definedName name="Departamentos" localSheetId="0">#REF!</definedName>
    <definedName name="Departamentos" localSheetId="1">#REF!</definedName>
    <definedName name="Departamentos">#REF!</definedName>
    <definedName name="DIRECCIONL" localSheetId="0">#REF!</definedName>
    <definedName name="DIRECCIONL" localSheetId="1">#REF!</definedName>
    <definedName name="DIRECCIONL">#REF!</definedName>
    <definedName name="DISTRITOL" localSheetId="0">#REF!</definedName>
    <definedName name="DISTRITOL" localSheetId="1">#REF!</definedName>
    <definedName name="DISTRITOL">#REF!</definedName>
    <definedName name="Fuentes" localSheetId="0">#REF!</definedName>
    <definedName name="Fuentes" localSheetId="1">#REF!</definedName>
    <definedName name="Fuentes">#REF!</definedName>
    <definedName name="GUAINIAL" localSheetId="0">#REF!</definedName>
    <definedName name="GUAINIAL" localSheetId="1">#REF!</definedName>
    <definedName name="GUAINIAL">#REF!</definedName>
    <definedName name="GUAJIRAL" localSheetId="0">#REF!</definedName>
    <definedName name="GUAJIRAL" localSheetId="1">#REF!</definedName>
    <definedName name="GUAJIRAL">#REF!</definedName>
    <definedName name="GUAVIAREL" localSheetId="0">#REF!</definedName>
    <definedName name="GUAVIAREL" localSheetId="1">#REF!</definedName>
    <definedName name="GUAVIAREL">#REF!</definedName>
    <definedName name="HUILAL" localSheetId="0">#REF!</definedName>
    <definedName name="HUILAL" localSheetId="1">#REF!</definedName>
    <definedName name="HUILAL">#REF!</definedName>
    <definedName name="Indicadores" localSheetId="0">#REF!</definedName>
    <definedName name="Indicadores" localSheetId="1">#REF!</definedName>
    <definedName name="Indicadores">#REF!</definedName>
    <definedName name="jo_1">#REF!</definedName>
    <definedName name="jom" localSheetId="0">OFFSET(#REF!,0,0,COUNTA(#REF!)-1,1)</definedName>
    <definedName name="jom" localSheetId="1">OFFSET(#REF!,0,0,COUNTA(#REF!)-1,1)</definedName>
    <definedName name="jom">OFFSET(#REF!,0,0,COUNTA(#REF!)-1,1)</definedName>
    <definedName name="LISTA_CENTROS_REGIONALES" localSheetId="0">#REF!</definedName>
    <definedName name="LISTA_CENTROS_REGIONALES" localSheetId="1">#REF!</definedName>
    <definedName name="LISTA_CENTROS_REGIONALES">#REF!</definedName>
    <definedName name="LISTA_REGIONALES" localSheetId="0">#REF!</definedName>
    <definedName name="LISTA_REGIONALES" localSheetId="1">#REF!</definedName>
    <definedName name="LISTA_REGIONALES">#REF!</definedName>
    <definedName name="LISTADESPLEGAR_CENTRO" localSheetId="0">#REF!</definedName>
    <definedName name="LISTADESPLEGAR_CENTRO" localSheetId="1">#REF!</definedName>
    <definedName name="LISTADESPLEGAR_CENTRO">#REF!</definedName>
    <definedName name="MAGDALENAL" localSheetId="0">#REF!</definedName>
    <definedName name="MAGDALENAL" localSheetId="1">#REF!</definedName>
    <definedName name="MAGDALENAL">#REF!</definedName>
    <definedName name="METAL" localSheetId="0">#REF!</definedName>
    <definedName name="METAL" localSheetId="1">#REF!</definedName>
    <definedName name="METAL">#REF!</definedName>
    <definedName name="NARIÑOL" localSheetId="0">#REF!</definedName>
    <definedName name="NARIÑOL" localSheetId="1">#REF!</definedName>
    <definedName name="NARIÑOL">#REF!</definedName>
    <definedName name="NORTEL" localSheetId="0">#REF!</definedName>
    <definedName name="NORTEL" localSheetId="1">#REF!</definedName>
    <definedName name="NORTEL">#REF!</definedName>
    <definedName name="Objetivos" localSheetId="0">OFFSET(#REF!,0,0,COUNTA(#REF!)-1,1)</definedName>
    <definedName name="Objetivos" localSheetId="1">OFFSET(#REF!,0,0,COUNTA(#REF!)-1,1)</definedName>
    <definedName name="Objetivos">OFFSET(#REF!,0,0,COUNTA(#REF!)-1,1)</definedName>
    <definedName name="ok">OFFSET(#REF!,0,0,COUNTA(#REF!)-1,1)</definedName>
    <definedName name="PUTUMAYOL" localSheetId="0">#REF!</definedName>
    <definedName name="PUTUMAYOL" localSheetId="1">#REF!</definedName>
    <definedName name="PUTUMAYOL">#REF!</definedName>
    <definedName name="QUINDIOL" localSheetId="0">#REF!</definedName>
    <definedName name="QUINDIOL" localSheetId="1">#REF!</definedName>
    <definedName name="QUINDIOL">#REF!</definedName>
    <definedName name="REGIONAL" localSheetId="0">#REF!</definedName>
    <definedName name="REGIONAL" localSheetId="1">#REF!</definedName>
    <definedName name="REGIONAL">#REF!</definedName>
    <definedName name="REGIONALES" localSheetId="0">#REF!</definedName>
    <definedName name="REGIONALES" localSheetId="1">#REF!</definedName>
    <definedName name="REGIONALES">#REF!</definedName>
    <definedName name="RISARALDAL" localSheetId="0">#REF!</definedName>
    <definedName name="RISARALDAL" localSheetId="1">#REF!</definedName>
    <definedName name="RISARALDAL">#REF!</definedName>
    <definedName name="SANANDRESL" localSheetId="0">#REF!</definedName>
    <definedName name="SANANDRESL" localSheetId="1">#REF!</definedName>
    <definedName name="SANANDRESL">#REF!</definedName>
    <definedName name="SANTANDERL" localSheetId="0">#REF!</definedName>
    <definedName name="SANTANDERL" localSheetId="1">#REF!</definedName>
    <definedName name="SANTANDERL">#REF!</definedName>
    <definedName name="sebas" localSheetId="0">#REF!</definedName>
    <definedName name="sebas" localSheetId="1">#REF!</definedName>
    <definedName name="sebas">#REF!</definedName>
    <definedName name="SN">[1]Maestros!$B$1:$B$2</definedName>
    <definedName name="SUCREL" localSheetId="0">#REF!</definedName>
    <definedName name="SUCREL" localSheetId="1">#REF!</definedName>
    <definedName name="SUCREL">#REF!</definedName>
    <definedName name="_xlnm.Print_Titles" localSheetId="0">'CONTEXTO RIESGOS'!$13:$14</definedName>
    <definedName name="TOLIMAL" localSheetId="0">#REF!</definedName>
    <definedName name="TOLIMAL" localSheetId="1">#REF!</definedName>
    <definedName name="TOLIMAL">#REF!</definedName>
    <definedName name="VALLE" localSheetId="0">#REF!</definedName>
    <definedName name="VALLE" localSheetId="1">#REF!</definedName>
    <definedName name="VALLE">#REF!</definedName>
    <definedName name="VALLEL" localSheetId="0">#REF!</definedName>
    <definedName name="VALLEL" localSheetId="1">#REF!</definedName>
    <definedName name="VALLEL">#REF!</definedName>
    <definedName name="VAUPESL" localSheetId="0">#REF!</definedName>
    <definedName name="VAUPESL" localSheetId="1">#REF!</definedName>
    <definedName name="VAUPESL">#REF!</definedName>
    <definedName name="VICHADAL" localSheetId="0">#REF!</definedName>
    <definedName name="VICHADAL" localSheetId="1">#REF!</definedName>
    <definedName name="VICHAD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i4j+EpcdQpWDW7IJY13cNpL8ldUg=="/>
    </ext>
  </extLst>
</workbook>
</file>

<file path=xl/calcChain.xml><?xml version="1.0" encoding="utf-8"?>
<calcChain xmlns="http://schemas.openxmlformats.org/spreadsheetml/2006/main">
  <c r="U23" i="16" l="1"/>
  <c r="AP20" i="16"/>
  <c r="AO20" i="16"/>
  <c r="AM20" i="16"/>
  <c r="AL20" i="16"/>
  <c r="AG20" i="16"/>
  <c r="AE20" i="16"/>
  <c r="AG19" i="16"/>
  <c r="AE19" i="16"/>
  <c r="R19" i="16"/>
  <c r="Q19" i="16"/>
  <c r="O19" i="16"/>
  <c r="N19" i="16"/>
  <c r="S19" i="16" s="1"/>
  <c r="L19" i="16"/>
  <c r="K19" i="16"/>
  <c r="AM18" i="16"/>
  <c r="AL18" i="16"/>
  <c r="AG18" i="16"/>
  <c r="AE18" i="16"/>
  <c r="AG17" i="16"/>
  <c r="AE17" i="16"/>
  <c r="R17" i="16"/>
  <c r="Q17" i="16"/>
  <c r="O17" i="16"/>
  <c r="N17" i="16"/>
  <c r="S17" i="16" s="1"/>
  <c r="T17" i="16" s="1"/>
  <c r="L17" i="16"/>
  <c r="K17" i="16"/>
  <c r="AK17" i="16" l="1"/>
  <c r="AK19" i="16"/>
  <c r="AN19" i="16"/>
  <c r="T19" i="16"/>
  <c r="AN18" i="16"/>
  <c r="AO18" i="16" s="1"/>
  <c r="AL17" i="16"/>
  <c r="AM17" i="16"/>
  <c r="AL19" i="16"/>
  <c r="AM19" i="16"/>
  <c r="AN17" i="16"/>
  <c r="AO17" i="16" s="1"/>
  <c r="AO19" i="16" l="1"/>
  <c r="AP19" i="16"/>
</calcChain>
</file>

<file path=xl/sharedStrings.xml><?xml version="1.0" encoding="utf-8"?>
<sst xmlns="http://schemas.openxmlformats.org/spreadsheetml/2006/main" count="536" uniqueCount="317">
  <si>
    <t>Nombre del Procedimiento</t>
  </si>
  <si>
    <t>Código: GE-GA01-FT04</t>
  </si>
  <si>
    <t>ADMINISTRACIÓN DE RIESGO</t>
  </si>
  <si>
    <t>Versión:01</t>
  </si>
  <si>
    <t>Nombre del Formato</t>
  </si>
  <si>
    <t>Vigencia:12/11/2024</t>
  </si>
  <si>
    <t xml:space="preserve">ANÁLISIS DE CONTEXTO E IDENTIFICACIÓN DE RIESGOS </t>
  </si>
  <si>
    <t>Página 1 de 1</t>
  </si>
  <si>
    <r>
      <t xml:space="preserve">Fuentes para identificar riesgos: 
</t>
    </r>
    <r>
      <rPr>
        <sz val="11"/>
        <color theme="1"/>
        <rFont val="Arial"/>
        <family val="2"/>
      </rPr>
      <t xml:space="preserve">1. Análisis del contexto externo/ interno del proceso ( Eventos adversos que inciden en el cumplimiento de los objetivos del proceso)   
2. Actividades de la cadena  de valor del proceso  en las cuales se pueden llegar a presentar situaciones que afectan la gestión  del proceso  y por consiguiente su objetivo
</t>
    </r>
    <r>
      <rPr>
        <i/>
        <u/>
        <sz val="11"/>
        <color theme="1"/>
        <rFont val="Arial"/>
        <family val="2"/>
      </rPr>
      <t xml:space="preserve"> CADENA DE VALOR: Interelacion de procesos  ( entradas - flujo - salidas ) </t>
    </r>
    <r>
      <rPr>
        <sz val="11"/>
        <color theme="1"/>
        <rFont val="Arial"/>
        <family val="2"/>
      </rPr>
      <t xml:space="preserve">
3. Evaluaciones realizadas por entes externos de control / Resultados de las auditorias/evaluaciones de control interno
4. Análisis de PQRS </t>
    </r>
  </si>
  <si>
    <t xml:space="preserve">MISION DE LA ENTIDAD </t>
  </si>
  <si>
    <t>Proteger la vida, el ambiente y el patrimonio, a través de la gestión integral de riesgos de incendios, atención de rescates en todas sus modalidades e incidentes con materiales peligrosos en Bogotá y su entorno</t>
  </si>
  <si>
    <t>NOMBRE DEL PROCESO</t>
  </si>
  <si>
    <t>SERVICIO A LA CIUDADANÍA</t>
  </si>
  <si>
    <t>OBJETIVO  DEL PROCESO 
(Caracterización de Proceso)</t>
  </si>
  <si>
    <t>Establecer las directrices de interacción entre la entidad y la ciudadanía a través de canales efectivos de comunicación para prestar una atención oportuna en el marco de la Política Pública Distrital de Servicio a la Ciudadanía y demás normas que regulan la atención ciudadana.</t>
  </si>
  <si>
    <t xml:space="preserve">ALCANCE </t>
  </si>
  <si>
    <t>El proceso inicia con las solicitudes o derechos de petición de la ciudadanía y finaliza  en la socialización de la gestión de la atención ciudadana como insumo para la toma de decisiones por parte de la Direcció</t>
  </si>
  <si>
    <t xml:space="preserve">ACTIVIDADES DE LA CADENA DE VALOR/ FACTORES CLAVES DE ÉXITO </t>
  </si>
  <si>
    <t xml:space="preserve">1. Cumplimiento de los criterios de calidad  ( oportunidad, claridad, calidad, coherencia, manejo del sistema ) de las respuestas a las PQRSD </t>
  </si>
  <si>
    <t>2. Medición de las satisfacción de la ciudadania</t>
  </si>
  <si>
    <t>FACTOR</t>
  </si>
  <si>
    <t>SELECCIONADO</t>
  </si>
  <si>
    <r>
      <t xml:space="preserve">ASPECTOS POSITIVOS
</t>
    </r>
    <r>
      <rPr>
        <b/>
        <sz val="9"/>
        <rFont val="Arial"/>
        <family val="2"/>
      </rPr>
      <t>(Describa cómo el factor seleccionado beneficia al proceso)</t>
    </r>
  </si>
  <si>
    <r>
      <t xml:space="preserve">ASPECTOS NEGATIVOS
</t>
    </r>
    <r>
      <rPr>
        <b/>
        <sz val="9"/>
        <rFont val="Arial"/>
        <family val="2"/>
      </rPr>
      <t>(Describa cómo el factor seleccionado afecta  al proceso)</t>
    </r>
  </si>
  <si>
    <r>
      <t xml:space="preserve">RIESGOS:
</t>
    </r>
    <r>
      <rPr>
        <b/>
        <sz val="9"/>
        <rFont val="Arial"/>
        <family val="2"/>
      </rPr>
      <t>(Sugiera solo riesgo (s) asociado (s) al aspecto negativo cuyos controles dependan del proceso)</t>
    </r>
  </si>
  <si>
    <t xml:space="preserve"> (Seleccione el o los factores que impactan el proceso) </t>
  </si>
  <si>
    <t>SI</t>
  </si>
  <si>
    <t>NO</t>
  </si>
  <si>
    <t>N.A.</t>
  </si>
  <si>
    <t>FACTORES EXTERNOS</t>
  </si>
  <si>
    <t xml:space="preserve">POLÍTICOS   </t>
  </si>
  <si>
    <t>1. Cambio de administracion</t>
  </si>
  <si>
    <t>x</t>
  </si>
  <si>
    <t xml:space="preserve">2. Aspectos políticos nacionales </t>
  </si>
  <si>
    <t xml:space="preserve">Otros: </t>
  </si>
  <si>
    <t>FINANCIERO</t>
  </si>
  <si>
    <t xml:space="preserve">1. Presupuesto  </t>
  </si>
  <si>
    <t>asignacion de presupuesto no acorde con las necesidades operativas del área , asi como para la implementacion de mecanismos para mejorar el relacionamiento con la ciudadania</t>
  </si>
  <si>
    <t xml:space="preserve">2. Recortes presupuestales </t>
  </si>
  <si>
    <t>3. Cambios en la política fiscal</t>
  </si>
  <si>
    <t>SOCIAL</t>
  </si>
  <si>
    <t xml:space="preserve">1. Participación de la comunidad </t>
  </si>
  <si>
    <t>2. Educación y cultura ciudadana</t>
  </si>
  <si>
    <t xml:space="preserve">3. Ofrecimiento de dádivas a los servidores públicos  / contratistas para  que propicien posibles actos de corrupcion, fraude, lavado de activos y financiacion del terrorismo </t>
  </si>
  <si>
    <t xml:space="preserve">Ofrecimiento de dádivas a los servidores públicos  / contratistas para  que propicien posibles actos de corrupcion en  manipular el valor  en el pago  de OPAS ( verificacion de condiciones, puesto fijo, revision de proyectos , capacitacion de pirotecnicos, brigada contra incendio, capacitacion empresarial y asesoria en ejercicios de simulacion y simulacros) </t>
  </si>
  <si>
    <t xml:space="preserve">posibilidad de afectacion reputacional por el ofrecimiento de dádivas a los servidores públicos  / contratistas para  que propicien posibles actos de corrupcion en  manipular el valor  en el pago  de OPAS  por uso del poder afectacion la gestion de lo publico </t>
  </si>
  <si>
    <t xml:space="preserve">TECNOLÓGICOS   </t>
  </si>
  <si>
    <t>1. Avances en tecnologías de la información.</t>
  </si>
  <si>
    <t>2. Acceso a sistemas de información externos relacionados con el objeto misional y con actividades de soporte.</t>
  </si>
  <si>
    <t xml:space="preserve">No disponibilidad del Sistema Distrital de Gestión de Peticiones  para el cargue  de la respuesta a la ciudadania  ocasionado reportes negativos a la entidad por parte de la Secretaria General de la Alcadia Mayor de Bogotá 
No disponibilidad del  sistema SAP- BOGDATA ( Secretaria de Hacienda Distrital)     para la generación del recibo de pago   de OPAS </t>
  </si>
  <si>
    <t xml:space="preserve">posibilidad de afectacion reputacional por la inoportunidad en la respuesta  a la pqrsd </t>
  </si>
  <si>
    <t>3. Ataques informáticos</t>
  </si>
  <si>
    <t xml:space="preserve">AMBIENTALES   </t>
  </si>
  <si>
    <t>1. Condiciones climatológicas que inciden en la prestación del servicio</t>
  </si>
  <si>
    <t>X</t>
  </si>
  <si>
    <t>2.  Requerimientos de sostenibilidad ambiental exigidos tanto a nivel nacional como distrital.</t>
  </si>
  <si>
    <t>3. Capacidad para atender emergencias ocasionadas por desastres naturales (sismos, deslizamientos, terrenos inestables, inundaciones, incendios, entre otros).</t>
  </si>
  <si>
    <t xml:space="preserve">LEGALES </t>
  </si>
  <si>
    <t>1. Expedición de normatividad que incidan en la institucionalidad</t>
  </si>
  <si>
    <t xml:space="preserve">expedicion de normatividad que  mejoró los tiempos de atención  del servicio </t>
  </si>
  <si>
    <t xml:space="preserve">FACTORES INTERNOS </t>
  </si>
  <si>
    <t>PERSONAL</t>
  </si>
  <si>
    <t>1. Competencias del talento humano</t>
  </si>
  <si>
    <t xml:space="preserve">el personal asignado al area cuenta con procesos de inducción y formacion continua para la prestacion del servicio </t>
  </si>
  <si>
    <t>2. Disponibilidad del talento humano</t>
  </si>
  <si>
    <t xml:space="preserve">Se cuenta con el numero de personas adecuadas para la prestaicón del servicio </t>
  </si>
  <si>
    <t xml:space="preserve">3. Influencia para propiciar  posibles actos de corrupcion, fraude, lavado de activos y financiacion del terrorismo </t>
  </si>
  <si>
    <t xml:space="preserve">4. Integridad publica (conflicto de interes) </t>
  </si>
  <si>
    <t>5. Retiro de personal  (fuga de conocimiento)    en forma voluntaria o involuntaria</t>
  </si>
  <si>
    <t xml:space="preserve">el personal  cuenta con procesos de inducción y formacion continua para la prestacion del servicio </t>
  </si>
  <si>
    <t>prestacion inadecuada  en el servicio a la ciudadania</t>
  </si>
  <si>
    <t>posibilidad de afectacion reputacional por  la atención inadecuada  en el servicio a la ciudadania</t>
  </si>
  <si>
    <t xml:space="preserve">Atención a la ciudadania por parte del equipo de servicio al ciudadano </t>
  </si>
  <si>
    <t xml:space="preserve">INFRAESTRUCTURA </t>
  </si>
  <si>
    <t>1.    Infraestructura física de la sede (Ambiente para la operación de los procesos relacionado con condiciones físicas como temperatura, iluminación, ventilación y ruido)</t>
  </si>
  <si>
    <t>deficiencias en la implementacion de mecanismos que permitan el adecuado acceso y desplazamiento de personas  con necesaiddes especiales</t>
  </si>
  <si>
    <t>TECNOLOGÍA</t>
  </si>
  <si>
    <t xml:space="preserve">1. Condiciones tecnológicas (software ,  hardware e infraestructura ) que atendiendan las necesidades de la entidad. </t>
  </si>
  <si>
    <t xml:space="preserve">aumento de pqrs  por la no disponibilidad del  fuocu ( sistemas tercerizado) o  permisos   en la parametrización del mismo   para la solicitud y gestion de conceptos  tecnicos </t>
  </si>
  <si>
    <t>2. Confidencialidad, integridad y disponibilidad de la información.</t>
  </si>
  <si>
    <t>manipulacion de informacion clasificada como reservada</t>
  </si>
  <si>
    <t>PROCESOS</t>
  </si>
  <si>
    <t xml:space="preserve">1.    Desempeño de los procesos  (Indicadores, resultados de seguimiento) </t>
  </si>
  <si>
    <t xml:space="preserve">el proceso  realiza los seguimientos a los temas a sucargo  revisando el estado  de ejecucion y definiendo cuando se requiera  las acciones a que haya lugar , asi mismo elaboran y presentan los infromes de gestion a las partes interesadas </t>
  </si>
  <si>
    <t>2. Falta de procedimientos  ( fuga de conocimiento)  / falta de   controles efectivos en los  procedimientos, necesarios para el desarrollo de la gestión</t>
  </si>
  <si>
    <t xml:space="preserve">los procedimientos se encuentran actualizados  y se aplican </t>
  </si>
  <si>
    <t>3.    Interacción entre procesos.</t>
  </si>
  <si>
    <t xml:space="preserve">las dependencias no tramiten y den respuesta  a las pqrs de acuerdo a los criterios de calidad  establecidos  pese al seguimiento  y acompañamiento del equipo de servicio  a la ciudadania ( riesgos , opa, atn ciudadano) </t>
  </si>
  <si>
    <t xml:space="preserve">4. Circunstancias asociadas a temas fiscales como la administración, gestión, ordenación, custodia,  adquisición de bienes o recursos públicos.  </t>
  </si>
  <si>
    <t xml:space="preserve">5 Hallazgos fiscales y/o fallos con responsabilidad fiscal originados por la Contraloria </t>
  </si>
  <si>
    <t>RELACIONAMIENTO CON GRUPOS DE VALOR Y DE INTERÉS</t>
  </si>
  <si>
    <t>1. Oportunidad, calidez, claridad, solución de fondo y coherencia en las respuestas a las PQRS interpuestas por los ciudadanos</t>
  </si>
  <si>
    <t>2. Oportunidad en las respuestas a los requerimientos de los entes de control</t>
  </si>
  <si>
    <t xml:space="preserve">3. Interacción con medios de comunicación </t>
  </si>
  <si>
    <t xml:space="preserve">DIRECCIONAMIENTO ESTRATEGICO </t>
  </si>
  <si>
    <t>Código: GE-PR08- FT01</t>
  </si>
  <si>
    <t>Versión: 03</t>
  </si>
  <si>
    <t xml:space="preserve">MAPA DE RIESGOS  DE GESTIÓN </t>
  </si>
  <si>
    <t>Fecha: 26 /08/2025</t>
  </si>
  <si>
    <t xml:space="preserve">Página 1 de 1 </t>
  </si>
  <si>
    <t xml:space="preserve">FECHA DE  APROBACIÓN </t>
  </si>
  <si>
    <t xml:space="preserve">VERSIÓN DE CONTENIDO </t>
  </si>
  <si>
    <t>JULIO DE 2025</t>
  </si>
  <si>
    <t>PROCESO</t>
  </si>
  <si>
    <t xml:space="preserve">TIPO DE RIESGO </t>
  </si>
  <si>
    <t xml:space="preserve">RIESGO No. </t>
  </si>
  <si>
    <t xml:space="preserve">DESCRIPCION DEL RIESGO </t>
  </si>
  <si>
    <t xml:space="preserve">CLASIFICACION  DEL RIESGO </t>
  </si>
  <si>
    <t xml:space="preserve">ANALISIS DEL RIESGO INHERENTE </t>
  </si>
  <si>
    <t xml:space="preserve">ZONA RIESGO INHERENTE </t>
  </si>
  <si>
    <t xml:space="preserve">CONTROL No. </t>
  </si>
  <si>
    <t xml:space="preserve">DESCRIPCION DEL CONTROL </t>
  </si>
  <si>
    <t>EVALUACIÓN DEL RIESGO - NIVEL DEL RIESGO RESIDUAL</t>
  </si>
  <si>
    <t>Plan de Acción</t>
  </si>
  <si>
    <t>Responsable</t>
  </si>
  <si>
    <t xml:space="preserve">Fecha  de  inicio  </t>
  </si>
  <si>
    <t xml:space="preserve">Fecha  final </t>
  </si>
  <si>
    <t>INDICADOR</t>
  </si>
  <si>
    <t xml:space="preserve">PROBABILIDAD INHERENTE </t>
  </si>
  <si>
    <t xml:space="preserve">IMPACTO INHERENTE </t>
  </si>
  <si>
    <t xml:space="preserve">RESPONSABLE PRIMERA LINEA </t>
  </si>
  <si>
    <t>RESPONSABLE DE EJECUTAR EL CONTROL</t>
  </si>
  <si>
    <t xml:space="preserve">PERIODICIDAD </t>
  </si>
  <si>
    <t xml:space="preserve">
ACCIÓN 
( Verificar Revisar Validar Cotejar)</t>
  </si>
  <si>
    <t xml:space="preserve">COMPLEMENTO </t>
  </si>
  <si>
    <t xml:space="preserve">COMO SE ACTUA EN CASO DE OBSERVACIONES O DESVIACIONES </t>
  </si>
  <si>
    <t xml:space="preserve">EVIDENCIA </t>
  </si>
  <si>
    <t xml:space="preserve">TIPO DE CONTROL </t>
  </si>
  <si>
    <t xml:space="preserve">AFECTACION </t>
  </si>
  <si>
    <t xml:space="preserve">ATRIBUTOS </t>
  </si>
  <si>
    <t>IMPACTO (CONSECUENCIA)</t>
  </si>
  <si>
    <t xml:space="preserve">
CAUSA INMEDIATA 
(Iniciar con la palabra 
POR )</t>
  </si>
  <si>
    <t>CAUSA RAIZ 
(Iniciar con 
DEBIDO A )</t>
  </si>
  <si>
    <t xml:space="preserve">NUMERO DE VECES QUE SE REALIZA LA ACTIVIDAD AL AÑO 
</t>
  </si>
  <si>
    <t xml:space="preserve">FRECUENCIA DE LA ACTIVIDAD </t>
  </si>
  <si>
    <t xml:space="preserve">% DE PROBABILIDAD </t>
  </si>
  <si>
    <t xml:space="preserve">NIVEL DE PROBABILIDAD </t>
  </si>
  <si>
    <t xml:space="preserve">AFECTACION ECONOMICA </t>
  </si>
  <si>
    <t>%</t>
  </si>
  <si>
    <t xml:space="preserve">NIVEL </t>
  </si>
  <si>
    <t xml:space="preserve">AFECTACION REPUTACIONAL </t>
  </si>
  <si>
    <t>NIVEL</t>
  </si>
  <si>
    <t xml:space="preserve">% DE IMPACTO </t>
  </si>
  <si>
    <t xml:space="preserve">NIVEL DE IMPACTO </t>
  </si>
  <si>
    <t>IMPLEMENTACIÓN</t>
  </si>
  <si>
    <t>CALIFICACIÓN</t>
  </si>
  <si>
    <t>DOCUMENTACIÓN</t>
  </si>
  <si>
    <t>FRECUENCIA</t>
  </si>
  <si>
    <t>Probabilidad Residual</t>
  </si>
  <si>
    <t>Probabilidad Residual Final</t>
  </si>
  <si>
    <t>Impacto residual</t>
  </si>
  <si>
    <t>Impacto Residual Final</t>
  </si>
  <si>
    <t>Zona de Riesgo Final</t>
  </si>
  <si>
    <t>Tratamiento</t>
  </si>
  <si>
    <t>Gestión</t>
  </si>
  <si>
    <t>Posibilidad de pérdida reputacional</t>
  </si>
  <si>
    <t xml:space="preserve"> Por la inoportunidad en la respuesta  a las PQRSD </t>
  </si>
  <si>
    <t xml:space="preserve">Debido a que las dependencias no brindan respuesta  a las PQRSD de acuerdo a los criterios de calidad  </t>
  </si>
  <si>
    <t>Ejecución y Administración de procesos</t>
  </si>
  <si>
    <t>La actividad que conlleva el riesgo se ejecuta más de 5000 veces por año</t>
  </si>
  <si>
    <t>N/A</t>
  </si>
  <si>
    <t>El riesgo afecta la imagen de la entidad con algunos usuarios de relevancia frente al logro de los objetivos</t>
  </si>
  <si>
    <t>Alto</t>
  </si>
  <si>
    <t>Subdiretora de gestión corporativa</t>
  </si>
  <si>
    <t>Personal de apoyo equipo servicio a la ciudadania</t>
  </si>
  <si>
    <t xml:space="preserve">Semanal </t>
  </si>
  <si>
    <t xml:space="preserve">Verificar  las PQRSD proximas a vencer </t>
  </si>
  <si>
    <t xml:space="preserve">Se ingresa al sistema de  gestion de peticiones  revisando las PQRSD proximas a vencer con el fin de remitir las alertas a las areas/ dependencias competentes de dar repuesta </t>
  </si>
  <si>
    <t xml:space="preserve">Solicitara al area / dependencia la respuesta inmediata a la pqrsd asi como su respectivos cargue al sistema </t>
  </si>
  <si>
    <t xml:space="preserve">Correos electronicos 
Base de información de las PQRSD </t>
  </si>
  <si>
    <t>Preventivo</t>
  </si>
  <si>
    <t>Manual</t>
  </si>
  <si>
    <t>Documentado</t>
  </si>
  <si>
    <t>Continua</t>
  </si>
  <si>
    <t>Con Registro</t>
  </si>
  <si>
    <t xml:space="preserve">Moderado </t>
  </si>
  <si>
    <t>Moderado</t>
  </si>
  <si>
    <t>Reducir</t>
  </si>
  <si>
    <t>Realizar procesos de socialización y sensibilización en el trámite de PQRSD</t>
  </si>
  <si>
    <t>Profesional Contratista (Lider del proceso de servicio al ciudadano)</t>
  </si>
  <si>
    <t>julio de 2025</t>
  </si>
  <si>
    <t>diciembre de 2025</t>
  </si>
  <si>
    <r>
      <t xml:space="preserve">NOMBRE </t>
    </r>
    <r>
      <rPr>
        <sz val="20"/>
        <color theme="1"/>
        <rFont val="Arial"/>
        <family val="2"/>
      </rPr>
      <t xml:space="preserve">Oportunidad respuesta PQRSD
</t>
    </r>
    <r>
      <rPr>
        <b/>
        <sz val="20"/>
        <color theme="1"/>
        <rFont val="Arial"/>
        <family val="2"/>
      </rPr>
      <t xml:space="preserve">
FORMULA (</t>
    </r>
    <r>
      <rPr>
        <sz val="20"/>
        <color theme="1"/>
        <rFont val="Arial"/>
        <family val="2"/>
      </rPr>
      <t xml:space="preserve">Cantidad de PQRSD atendidas  dentro de los términos de ley / Cantidad de PQRS allegadas  por  *100
</t>
    </r>
    <r>
      <rPr>
        <b/>
        <sz val="20"/>
        <color theme="1"/>
        <rFont val="Arial"/>
        <family val="2"/>
      </rPr>
      <t xml:space="preserve">
META :</t>
    </r>
    <r>
      <rPr>
        <sz val="20"/>
        <color theme="1"/>
        <rFont val="Arial"/>
        <family val="2"/>
      </rPr>
      <t xml:space="preserve">95%
</t>
    </r>
    <r>
      <rPr>
        <b/>
        <sz val="20"/>
        <color theme="1"/>
        <rFont val="Arial"/>
        <family val="2"/>
      </rPr>
      <t xml:space="preserve">
FRECUENCIA DE MEDICIÓN . </t>
    </r>
    <r>
      <rPr>
        <sz val="20"/>
        <color theme="1"/>
        <rFont val="Arial"/>
        <family val="2"/>
      </rPr>
      <t xml:space="preserve">Mensual </t>
    </r>
  </si>
  <si>
    <t>Trimestral</t>
  </si>
  <si>
    <t xml:space="preserve">Validar  los criterios de calidad de las respuestas emitidas a los ciudadanos </t>
  </si>
  <si>
    <t>Se toma una muestra  aleatoria del 5% de la respuesta a las PQRSD y se revisa  el cumplimiento de los criterios de calidad: coherencia, claridad, calidez, oportunidad y manejo del sistema</t>
  </si>
  <si>
    <t xml:space="preserve">Se informa al area / dependencia el porcentaje de cumplimiento de cada uno  de los criterios establecidos </t>
  </si>
  <si>
    <t xml:space="preserve">Informe de calidad de respuesta </t>
  </si>
  <si>
    <t>Correctivo</t>
  </si>
  <si>
    <t xml:space="preserve"> por  la atención inadecuada  en el servicio a la ciudadania</t>
  </si>
  <si>
    <t xml:space="preserve">Debido a la no cualificación del personal contratado para la atencion a la ciudadania </t>
  </si>
  <si>
    <t xml:space="preserve">Subdiretora de gestión corporativa </t>
  </si>
  <si>
    <t xml:space="preserve">Profesional especializado ( Lider de servicio a la ciudadania) </t>
  </si>
  <si>
    <t xml:space="preserve">Trimestral </t>
  </si>
  <si>
    <t xml:space="preserve">Verificar el  cumplimiento en la realización de los procesos de formación al personal de apoyo </t>
  </si>
  <si>
    <t xml:space="preserve">Se revisa que el personal de apoyo haya asistido o participado en los procesos de formacion programados y articulados con entidades distritales </t>
  </si>
  <si>
    <t xml:space="preserve">Se programan nuevos espacios de formación </t>
  </si>
  <si>
    <t xml:space="preserve">Correos electronicos de invitación 
Lista de asistencias </t>
  </si>
  <si>
    <t>Detectivo</t>
  </si>
  <si>
    <t>Aplicar encuesta de satisfacción frente al servicio, como mínimo al 5% de la población atendida, para verificar el cumplimiento de los protocolos de atención.</t>
  </si>
  <si>
    <r>
      <t xml:space="preserve">NOMBRE </t>
    </r>
    <r>
      <rPr>
        <sz val="20"/>
        <color theme="1"/>
        <rFont val="Arial"/>
        <family val="2"/>
      </rPr>
      <t>Satisfacción ciudadana</t>
    </r>
    <r>
      <rPr>
        <b/>
        <sz val="20"/>
        <color theme="1"/>
        <rFont val="Arial"/>
        <family val="2"/>
      </rPr>
      <t xml:space="preserve">
FORMULA </t>
    </r>
    <r>
      <rPr>
        <sz val="20"/>
        <color theme="1"/>
        <rFont val="Arial"/>
        <family val="2"/>
      </rPr>
      <t>(Total de ciudadanos que califican la atenciòn como satisfatoria*total de ciudadanos encuestados)</t>
    </r>
    <r>
      <rPr>
        <b/>
        <sz val="20"/>
        <color theme="1"/>
        <rFont val="Arial"/>
        <family val="2"/>
      </rPr>
      <t xml:space="preserve">
META </t>
    </r>
    <r>
      <rPr>
        <sz val="20"/>
        <color theme="1"/>
        <rFont val="Arial"/>
        <family val="2"/>
      </rPr>
      <t>97%</t>
    </r>
    <r>
      <rPr>
        <b/>
        <sz val="20"/>
        <color theme="1"/>
        <rFont val="Arial"/>
        <family val="2"/>
      </rPr>
      <t xml:space="preserve">
FRECUENCIA DE MEDICIÓN </t>
    </r>
    <r>
      <rPr>
        <sz val="20"/>
        <color theme="1"/>
        <rFont val="Arial"/>
        <family val="2"/>
      </rPr>
      <t>Trimestral</t>
    </r>
  </si>
  <si>
    <t xml:space="preserve">Anual </t>
  </si>
  <si>
    <t>Verificar la aplicación de protocolos de atención a la ciudadania en la sede comando y en los SUPERCADES donde haga presencia Bomberos Bogotá</t>
  </si>
  <si>
    <t xml:space="preserve">Por medio  de una lista de chequeo se valida que el personal de apoyo  a la atención  de la ciudadania aplique los protocolos de atencion </t>
  </si>
  <si>
    <t xml:space="preserve">se realizan las recomendaciones de acuerdo a los resultados </t>
  </si>
  <si>
    <t xml:space="preserve">Lista de chequeo </t>
  </si>
  <si>
    <t xml:space="preserve">CONTROL  DE CAMBIOS </t>
  </si>
  <si>
    <t xml:space="preserve">FECHA </t>
  </si>
  <si>
    <t xml:space="preserve">DESCRIPCION DE LOS CAMBIOS </t>
  </si>
  <si>
    <t>JUNIO DE 2025</t>
  </si>
  <si>
    <r>
      <t xml:space="preserve">Los riesgos :
 1.Posibilidad de pérdida reputacional por fallas en la atención a los grupos de valor, debido a que no se aplican adecuadamente los protocolos de atención. SE AJUSTA POR: Posibilidad de pérdida reputacional  por  la atención inadecuada  en el servicio a la ciudadania Debido a la no cualificación del personal contratado para la atencion a la ciudadania 
</t>
    </r>
    <r>
      <rPr>
        <sz val="11"/>
        <rFont val="Arial"/>
        <family val="2"/>
      </rPr>
      <t xml:space="preserve">
2.Posibilidad de pérdida reputacional por incumplimiento legal (numeral 3 del Artículo 9 del Decreto 197 de 2014), debido al desconocimiento</t>
    </r>
    <r>
      <rPr>
        <sz val="11"/>
        <color theme="1"/>
        <rFont val="Arial"/>
        <family val="2"/>
      </rPr>
      <t xml:space="preserve">  normativo aplicable al proceso de servicio a la ciudadanía . NO ES UN RIESGO PARA EL PROCESO  YA QUE  SE MENCIONA QUE :  La Dirección Distrital de Servicio al Ciudadano desarrollará un modelo integrado de Medición, evaluación y Seguimiento del servicio prestado a la ciudadanía que contemple las estrategias e instrumentos a implementar por la totalidad de organismos y entidades del D.C.,
3.Probabilidad de pérdida reputacional por incumplimiento en la atención a los derechos de petición de la ciudadanía, debido a faltas de oportunidad, coherencia, calidez y claridad de las repuesta . SE AJUSTA POR Posibilidad de pérdida reputacionaL Por la inoportunidad en la respuesta  a la pqrsd Debido a que las dependencias no brindan respuesta  a las pqrs de acuerdo a los criterios de calidad  </t>
    </r>
  </si>
  <si>
    <t>Tabla Criterios para definir el nivel de probabilidad</t>
  </si>
  <si>
    <t>Tabla Criterios para definir el nivel de impacto</t>
  </si>
  <si>
    <t>Frecuencia de la Actividad</t>
  </si>
  <si>
    <t>Probabilidad</t>
  </si>
  <si>
    <t>MIN</t>
  </si>
  <si>
    <t>MAX</t>
  </si>
  <si>
    <t>Afectación Económica (o presupuestal)</t>
  </si>
  <si>
    <t>Pérdida Reputacional</t>
  </si>
  <si>
    <t>Muy Baja</t>
  </si>
  <si>
    <t>La actividad que conlleva el riesgo se ejecuta como máximos 2 veces por año</t>
  </si>
  <si>
    <t xml:space="preserve">Leve </t>
  </si>
  <si>
    <t xml:space="preserve">Afectación menor a 10 SMLMV </t>
  </si>
  <si>
    <t>El riesgo afecta la imagen de alguna área de la organización</t>
  </si>
  <si>
    <t>Baja</t>
  </si>
  <si>
    <t>La actividad que conlleva el riesgo se ejecuta de 3 a 24 veces por año</t>
  </si>
  <si>
    <t>Menor</t>
  </si>
  <si>
    <t xml:space="preserve">Entre 10 y 50 SMLMV </t>
  </si>
  <si>
    <t>El riesgo afecta la imagen de la entidad internamente, de conocimiento general, nivel interno, de junta directiva y accionistas y/o de provedores</t>
  </si>
  <si>
    <t>Media</t>
  </si>
  <si>
    <t>La actividad que conlleva el riesgo se ejecuta de 24 a 500 veces por año</t>
  </si>
  <si>
    <t xml:space="preserve">Entre 50 y 100 SMLMV </t>
  </si>
  <si>
    <t>Alta</t>
  </si>
  <si>
    <t>La actividad que conlleva el riesgo se ejecuta mínimo 500 veces al año y máximo 5000 veces por año</t>
  </si>
  <si>
    <t xml:space="preserve">Mayor </t>
  </si>
  <si>
    <t xml:space="preserve">Entre 100 y 500 SMLMV </t>
  </si>
  <si>
    <t>El riesgo afecta la imagen de a entidad con efecto publicitario sostenido a nivel de sector administrativo, nivel departamental o municipal</t>
  </si>
  <si>
    <t>Muy Alta</t>
  </si>
  <si>
    <t>Catastrófico</t>
  </si>
  <si>
    <t xml:space="preserve">Mayor a 500 SMLMV </t>
  </si>
  <si>
    <t>El riesgo afecta la imagen de la entidad a nivel nacional, con efecto publicitarios sostenible a nivel país</t>
  </si>
  <si>
    <t>Impacto</t>
  </si>
  <si>
    <t>Leve</t>
  </si>
  <si>
    <t>Mayor</t>
  </si>
  <si>
    <t>Extremo</t>
  </si>
  <si>
    <t>Bajo</t>
  </si>
  <si>
    <t xml:space="preserve">NOMBRE DEPROCESO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</si>
  <si>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</si>
  <si>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</si>
  <si>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</si>
  <si>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</si>
  <si>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</si>
  <si>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REDUCCIÓN</t>
  </si>
  <si>
    <t xml:space="preserve">CONOCIMIENTO </t>
  </si>
  <si>
    <t>MANEJO</t>
  </si>
  <si>
    <t>EVALUACIÓN Y CONTROL</t>
  </si>
  <si>
    <t xml:space="preserve">TIPOLOGIA </t>
  </si>
  <si>
    <t>Fiscal</t>
  </si>
  <si>
    <t xml:space="preserve">IMPACTO ( CONSECUENCIA) </t>
  </si>
  <si>
    <t xml:space="preserve">GESTIÓN </t>
  </si>
  <si>
    <t>Posibilidad de pérdida económica</t>
  </si>
  <si>
    <t>Posibilidad de pérdida económica y reputacional</t>
  </si>
  <si>
    <t xml:space="preserve">FISCAL </t>
  </si>
  <si>
    <t>Posibilidad  de efecto dañoso sobre el recurso público</t>
  </si>
  <si>
    <t>Posibilidad  de efecto dañoso sobre bienes de uso público</t>
  </si>
  <si>
    <t>Posibilidad  de efecto dañoso sobre bienes de uso fiscal</t>
  </si>
  <si>
    <t>Posibilidad  de efecto dañoso sobre el interes patrimonial</t>
  </si>
  <si>
    <t>CLASIFICACION DEL RIESGO</t>
  </si>
  <si>
    <t>Fraude Externo</t>
  </si>
  <si>
    <t>Fraude Interno</t>
  </si>
  <si>
    <t>Fallas Tecnológicas</t>
  </si>
  <si>
    <t>Relaciones Laborales</t>
  </si>
  <si>
    <t>Usuarios Productos y Prácticas Organizacionales</t>
  </si>
  <si>
    <t>Daños Activos Físicos</t>
  </si>
  <si>
    <t xml:space="preserve">controles </t>
  </si>
  <si>
    <t>Atributos Informativos</t>
  </si>
  <si>
    <t>Tipo de control</t>
  </si>
  <si>
    <t>Peso del Control</t>
  </si>
  <si>
    <t>Implementación</t>
  </si>
  <si>
    <t>Peso de la implementación</t>
  </si>
  <si>
    <t>Documentación</t>
  </si>
  <si>
    <t>Frecuencia</t>
  </si>
  <si>
    <t>Evidencia</t>
  </si>
  <si>
    <t>Automático</t>
  </si>
  <si>
    <t>Sin Documentar</t>
  </si>
  <si>
    <t>Aleatoria</t>
  </si>
  <si>
    <t>Sin Registro</t>
  </si>
  <si>
    <t>Afectación o Desplazamiento en la Matriz</t>
  </si>
  <si>
    <t>Afecta</t>
  </si>
  <si>
    <t>Mitigar</t>
  </si>
  <si>
    <t>Transferir</t>
  </si>
  <si>
    <t>Aceptar</t>
  </si>
  <si>
    <t>Evitar</t>
  </si>
  <si>
    <t>NIVEL DE RIESGO</t>
  </si>
  <si>
    <t xml:space="preserve">Muy Baja </t>
  </si>
  <si>
    <t xml:space="preserve">Bajo </t>
  </si>
  <si>
    <t xml:space="preserve">Menor </t>
  </si>
  <si>
    <t xml:space="preserve">Catastrófico </t>
  </si>
  <si>
    <t xml:space="preserve">Extremo </t>
  </si>
  <si>
    <t xml:space="preserve">Baja </t>
  </si>
  <si>
    <t xml:space="preserve">Alta </t>
  </si>
  <si>
    <t xml:space="preserve">Muy Alta </t>
  </si>
  <si>
    <t>Económico</t>
  </si>
  <si>
    <t>Reputacional</t>
  </si>
  <si>
    <t>Reducir (compartir)</t>
  </si>
  <si>
    <t>Económico y Reputacional</t>
  </si>
  <si>
    <t>Reducir (mitigar)</t>
  </si>
  <si>
    <t>Plan de accion (solo para la opción reducir)</t>
  </si>
  <si>
    <t>Finalizado</t>
  </si>
  <si>
    <t>En curso</t>
  </si>
  <si>
    <t>Daños Activos Fisicos</t>
  </si>
  <si>
    <t>Ejecucion y Administracion de procesos</t>
  </si>
  <si>
    <t>Fallas Tecnologicas</t>
  </si>
  <si>
    <t>Usuarios, productos y practicas , organizacionales</t>
  </si>
  <si>
    <t>Registro Sustancial</t>
  </si>
  <si>
    <t>Registro Material</t>
  </si>
  <si>
    <t>Sin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</si>
</sst>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9">
    <font>
      <sz val="11"/>
      <color theme="1"/>
      <name val="Arial"/>
    </font>
    <font>
      <sz val="11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rgb="FFFFFFFF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1"/>
      <color rgb="FFFFFFFF"/>
      <name val="Arial Narrow"/>
      <family val="2"/>
    </font>
    <font>
      <sz val="9"/>
      <color rgb="FF000000"/>
      <name val="Arial Narrow"/>
      <family val="2"/>
    </font>
    <font>
      <sz val="11"/>
      <name val="Tahoma"/>
      <family val="2"/>
    </font>
    <font>
      <b/>
      <sz val="12"/>
      <color theme="0" tint="-0.34998626667073579"/>
      <name val="Calibri"/>
      <family val="2"/>
    </font>
    <font>
      <sz val="9"/>
      <name val="Arial Narrow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16"/>
      <name val="Tahom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name val="Arial"/>
      <family val="2"/>
    </font>
    <font>
      <sz val="11"/>
      <color rgb="FF00B05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rgb="FF92D050"/>
      <name val="Arial"/>
      <family val="2"/>
    </font>
    <font>
      <sz val="11"/>
      <color rgb="FFFF0000"/>
      <name val="Arial"/>
      <family val="2"/>
    </font>
    <font>
      <b/>
      <sz val="2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FF66"/>
        <bgColor rgb="FFFFFF66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39997558519241921"/>
        <bgColor rgb="FF525252"/>
      </patternFill>
    </fill>
    <fill>
      <patternFill patternType="solid">
        <fgColor theme="4" tint="0.39997558519241921"/>
        <bgColor rgb="FF333F4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00206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theme="8" tint="0.79998168889431442"/>
        <bgColor rgb="FF002060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BD4B4"/>
      </patternFill>
    </fill>
    <fill>
      <patternFill patternType="solid">
        <fgColor rgb="FF33CC33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6" fillId="0" borderId="2"/>
    <xf numFmtId="0" fontId="6" fillId="0" borderId="2"/>
    <xf numFmtId="0" fontId="18" fillId="0" borderId="2"/>
    <xf numFmtId="9" fontId="6" fillId="0" borderId="2" applyFont="0" applyFill="0" applyBorder="0" applyAlignment="0" applyProtection="0"/>
  </cellStyleXfs>
  <cellXfs count="4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6" fillId="0" borderId="8" xfId="2" applyBorder="1"/>
    <xf numFmtId="0" fontId="6" fillId="0" borderId="9" xfId="2" applyBorder="1"/>
    <xf numFmtId="0" fontId="6" fillId="0" borderId="10" xfId="2" applyBorder="1"/>
    <xf numFmtId="0" fontId="6" fillId="0" borderId="11" xfId="2" applyBorder="1"/>
    <xf numFmtId="0" fontId="6" fillId="0" borderId="2" xfId="2"/>
    <xf numFmtId="0" fontId="6" fillId="0" borderId="13" xfId="2" applyBorder="1"/>
    <xf numFmtId="0" fontId="6" fillId="0" borderId="14" xfId="2" applyBorder="1"/>
    <xf numFmtId="0" fontId="6" fillId="0" borderId="15" xfId="2" applyBorder="1"/>
    <xf numFmtId="0" fontId="8" fillId="0" borderId="16" xfId="2" applyFont="1" applyBorder="1"/>
    <xf numFmtId="0" fontId="6" fillId="0" borderId="16" xfId="2" applyBorder="1"/>
    <xf numFmtId="0" fontId="6" fillId="0" borderId="17" xfId="2" applyBorder="1"/>
    <xf numFmtId="0" fontId="7" fillId="0" borderId="18" xfId="2" applyFont="1" applyBorder="1" applyAlignment="1">
      <alignment vertical="center"/>
    </xf>
    <xf numFmtId="0" fontId="6" fillId="0" borderId="19" xfId="2" applyBorder="1"/>
    <xf numFmtId="0" fontId="6" fillId="0" borderId="20" xfId="2" applyBorder="1"/>
    <xf numFmtId="0" fontId="6" fillId="0" borderId="21" xfId="2" applyBorder="1"/>
    <xf numFmtId="0" fontId="6" fillId="0" borderId="22" xfId="2" applyBorder="1"/>
    <xf numFmtId="0" fontId="6" fillId="0" borderId="23" xfId="2" applyBorder="1"/>
    <xf numFmtId="0" fontId="6" fillId="0" borderId="24" xfId="2" applyBorder="1"/>
    <xf numFmtId="0" fontId="8" fillId="0" borderId="25" xfId="2" applyFont="1" applyBorder="1"/>
    <xf numFmtId="0" fontId="6" fillId="0" borderId="25" xfId="2" applyBorder="1"/>
    <xf numFmtId="0" fontId="7" fillId="0" borderId="26" xfId="2" applyFont="1" applyBorder="1"/>
    <xf numFmtId="0" fontId="8" fillId="11" borderId="27" xfId="2" applyFont="1" applyFill="1" applyBorder="1" applyAlignment="1">
      <alignment vertical="center" textRotation="90" wrapText="1"/>
    </xf>
    <xf numFmtId="0" fontId="11" fillId="0" borderId="2" xfId="2" applyFont="1"/>
    <xf numFmtId="0" fontId="8" fillId="11" borderId="13" xfId="2" applyFont="1" applyFill="1" applyBorder="1" applyAlignment="1">
      <alignment vertical="center" textRotation="90" wrapText="1"/>
    </xf>
    <xf numFmtId="0" fontId="12" fillId="13" borderId="8" xfId="2" applyFont="1" applyFill="1" applyBorder="1" applyAlignment="1">
      <alignment horizontal="left" vertical="center"/>
    </xf>
    <xf numFmtId="0" fontId="12" fillId="13" borderId="11" xfId="2" applyFont="1" applyFill="1" applyBorder="1" applyAlignment="1">
      <alignment horizontal="left" vertical="center"/>
    </xf>
    <xf numFmtId="0" fontId="12" fillId="13" borderId="36" xfId="2" applyFont="1" applyFill="1" applyBorder="1" applyAlignment="1">
      <alignment horizontal="center" vertical="center" wrapText="1"/>
    </xf>
    <xf numFmtId="0" fontId="13" fillId="14" borderId="37" xfId="2" applyFont="1" applyFill="1" applyBorder="1" applyAlignment="1">
      <alignment vertical="center"/>
    </xf>
    <xf numFmtId="0" fontId="13" fillId="14" borderId="38" xfId="2" applyFont="1" applyFill="1" applyBorder="1" applyAlignment="1">
      <alignment horizontal="center" vertical="center" wrapText="1"/>
    </xf>
    <xf numFmtId="0" fontId="13" fillId="14" borderId="39" xfId="2" applyFont="1" applyFill="1" applyBorder="1" applyAlignment="1">
      <alignment horizontal="center" vertical="center" wrapText="1"/>
    </xf>
    <xf numFmtId="0" fontId="13" fillId="14" borderId="27" xfId="2" applyFont="1" applyFill="1" applyBorder="1" applyAlignment="1">
      <alignment horizontal="center" vertical="center" wrapText="1"/>
    </xf>
    <xf numFmtId="0" fontId="13" fillId="14" borderId="40" xfId="2" applyFont="1" applyFill="1" applyBorder="1" applyAlignment="1">
      <alignment horizontal="center" vertical="center" wrapText="1"/>
    </xf>
    <xf numFmtId="0" fontId="13" fillId="14" borderId="41" xfId="2" applyFont="1" applyFill="1" applyBorder="1" applyAlignment="1">
      <alignment horizontal="center" vertical="center" wrapText="1"/>
    </xf>
    <xf numFmtId="0" fontId="12" fillId="13" borderId="22" xfId="2" applyFont="1" applyFill="1" applyBorder="1" applyAlignment="1">
      <alignment horizontal="center" vertical="center" wrapText="1"/>
    </xf>
    <xf numFmtId="0" fontId="12" fillId="13" borderId="25" xfId="2" applyFont="1" applyFill="1" applyBorder="1" applyAlignment="1">
      <alignment horizontal="left" vertical="center"/>
    </xf>
    <xf numFmtId="0" fontId="12" fillId="13" borderId="42" xfId="2" applyFont="1" applyFill="1" applyBorder="1" applyAlignment="1">
      <alignment horizontal="center" vertical="center" wrapText="1"/>
    </xf>
    <xf numFmtId="0" fontId="13" fillId="15" borderId="43" xfId="2" applyFont="1" applyFill="1" applyBorder="1" applyAlignment="1">
      <alignment horizontal="center" vertical="center"/>
    </xf>
    <xf numFmtId="0" fontId="13" fillId="15" borderId="44" xfId="2" applyFont="1" applyFill="1" applyBorder="1" applyAlignment="1">
      <alignment horizontal="center" vertical="center"/>
    </xf>
    <xf numFmtId="0" fontId="13" fillId="15" borderId="26" xfId="2" applyFont="1" applyFill="1" applyBorder="1" applyAlignment="1">
      <alignment horizontal="center" vertical="center"/>
    </xf>
    <xf numFmtId="0" fontId="13" fillId="14" borderId="45" xfId="2" applyFont="1" applyFill="1" applyBorder="1" applyAlignment="1">
      <alignment horizontal="center" vertical="center" wrapText="1"/>
    </xf>
    <xf numFmtId="0" fontId="13" fillId="15" borderId="46" xfId="2" applyFont="1" applyFill="1" applyBorder="1"/>
    <xf numFmtId="0" fontId="13" fillId="15" borderId="47" xfId="2" applyFont="1" applyFill="1" applyBorder="1"/>
    <xf numFmtId="0" fontId="1" fillId="9" borderId="49" xfId="2" applyFont="1" applyFill="1" applyBorder="1" applyAlignment="1">
      <alignment horizontal="justify" vertical="center" wrapText="1"/>
    </xf>
    <xf numFmtId="0" fontId="15" fillId="0" borderId="50" xfId="2" applyFont="1" applyBorder="1" applyAlignment="1">
      <alignment horizontal="center" vertical="center" wrapText="1"/>
    </xf>
    <xf numFmtId="0" fontId="1" fillId="0" borderId="51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9" borderId="6" xfId="2" applyFont="1" applyFill="1" applyBorder="1" applyAlignment="1">
      <alignment horizontal="justify" vertical="center" wrapText="1"/>
    </xf>
    <xf numFmtId="0" fontId="6" fillId="0" borderId="7" xfId="2" applyBorder="1" applyAlignment="1">
      <alignment horizontal="center" vertical="center" wrapText="1"/>
    </xf>
    <xf numFmtId="0" fontId="6" fillId="0" borderId="3" xfId="2" applyBorder="1" applyAlignment="1">
      <alignment horizontal="center" vertical="center" wrapText="1"/>
    </xf>
    <xf numFmtId="0" fontId="6" fillId="0" borderId="18" xfId="2" applyBorder="1" applyAlignment="1">
      <alignment horizontal="center" vertical="center" wrapText="1"/>
    </xf>
    <xf numFmtId="0" fontId="9" fillId="9" borderId="54" xfId="2" applyFont="1" applyFill="1" applyBorder="1" applyAlignment="1">
      <alignment horizontal="justify" vertical="center" wrapText="1"/>
    </xf>
    <xf numFmtId="0" fontId="6" fillId="9" borderId="15" xfId="2" applyFill="1" applyBorder="1" applyAlignment="1">
      <alignment horizontal="justify" vertical="center"/>
    </xf>
    <xf numFmtId="0" fontId="6" fillId="9" borderId="6" xfId="2" applyFill="1" applyBorder="1" applyAlignment="1">
      <alignment horizontal="justify" vertical="center" wrapText="1"/>
    </xf>
    <xf numFmtId="0" fontId="6" fillId="0" borderId="7" xfId="2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9" borderId="15" xfId="2" applyFill="1" applyBorder="1" applyAlignment="1">
      <alignment horizontal="justify" vertical="center" wrapText="1"/>
    </xf>
    <xf numFmtId="0" fontId="6" fillId="0" borderId="53" xfId="2" applyBorder="1"/>
    <xf numFmtId="0" fontId="1" fillId="9" borderId="6" xfId="2" applyFont="1" applyFill="1" applyBorder="1" applyAlignment="1">
      <alignment horizontal="justify" vertical="center"/>
    </xf>
    <xf numFmtId="0" fontId="1" fillId="9" borderId="3" xfId="2" applyFont="1" applyFill="1" applyBorder="1" applyAlignment="1">
      <alignment horizontal="center" vertical="center" wrapText="1"/>
    </xf>
    <xf numFmtId="0" fontId="12" fillId="9" borderId="19" xfId="2" applyFont="1" applyFill="1" applyBorder="1" applyAlignment="1">
      <alignment horizontal="justify" vertical="center" wrapText="1"/>
    </xf>
    <xf numFmtId="0" fontId="15" fillId="9" borderId="55" xfId="2" applyFont="1" applyFill="1" applyBorder="1" applyAlignment="1">
      <alignment horizontal="center" vertical="center" wrapText="1"/>
    </xf>
    <xf numFmtId="0" fontId="1" fillId="9" borderId="15" xfId="2" applyFont="1" applyFill="1" applyBorder="1" applyAlignment="1">
      <alignment horizontal="justify" vertical="center" wrapText="1"/>
    </xf>
    <xf numFmtId="0" fontId="15" fillId="9" borderId="56" xfId="2" applyFont="1" applyFill="1" applyBorder="1" applyAlignment="1">
      <alignment horizontal="center" vertical="center" wrapText="1"/>
    </xf>
    <xf numFmtId="0" fontId="6" fillId="9" borderId="6" xfId="2" applyFill="1" applyBorder="1" applyAlignment="1">
      <alignment horizontal="justify" vertical="center"/>
    </xf>
    <xf numFmtId="0" fontId="6" fillId="9" borderId="15" xfId="2" applyFill="1" applyBorder="1"/>
    <xf numFmtId="0" fontId="9" fillId="9" borderId="19" xfId="2" applyFont="1" applyFill="1" applyBorder="1" applyAlignment="1">
      <alignment horizontal="justify" vertical="center" wrapText="1"/>
    </xf>
    <xf numFmtId="0" fontId="12" fillId="21" borderId="58" xfId="2" applyFont="1" applyFill="1" applyBorder="1" applyAlignment="1">
      <alignment horizontal="center" vertical="center" wrapText="1"/>
    </xf>
    <xf numFmtId="0" fontId="9" fillId="9" borderId="15" xfId="2" applyFont="1" applyFill="1" applyBorder="1" applyAlignment="1">
      <alignment horizontal="justify" vertical="center" wrapText="1"/>
    </xf>
    <xf numFmtId="0" fontId="9" fillId="9" borderId="24" xfId="2" applyFont="1" applyFill="1" applyBorder="1" applyAlignment="1">
      <alignment horizontal="justify" vertical="center" wrapText="1"/>
    </xf>
    <xf numFmtId="0" fontId="6" fillId="9" borderId="49" xfId="2" applyFill="1" applyBorder="1" applyAlignment="1">
      <alignment horizontal="justify" vertical="center" wrapText="1"/>
    </xf>
    <xf numFmtId="0" fontId="15" fillId="0" borderId="50" xfId="2" applyFont="1" applyBorder="1" applyAlignment="1">
      <alignment horizontal="center" vertical="center"/>
    </xf>
    <xf numFmtId="0" fontId="6" fillId="9" borderId="51" xfId="2" applyFill="1" applyBorder="1" applyAlignment="1">
      <alignment horizontal="center" vertical="center" wrapText="1"/>
    </xf>
    <xf numFmtId="0" fontId="6" fillId="0" borderId="31" xfId="2" applyBorder="1" applyAlignment="1">
      <alignment horizontal="center" vertical="center" wrapText="1"/>
    </xf>
    <xf numFmtId="0" fontId="6" fillId="0" borderId="12" xfId="2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 wrapText="1"/>
    </xf>
    <xf numFmtId="0" fontId="6" fillId="30" borderId="0" xfId="0" applyFont="1" applyFill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wrapText="1"/>
    </xf>
    <xf numFmtId="0" fontId="30" fillId="0" borderId="44" xfId="3" applyFont="1" applyBorder="1" applyAlignment="1">
      <alignment horizontal="center" vertical="center" wrapText="1"/>
    </xf>
    <xf numFmtId="0" fontId="30" fillId="0" borderId="26" xfId="3" applyFont="1" applyBorder="1" applyAlignment="1">
      <alignment horizontal="center" vertical="center" wrapText="1"/>
    </xf>
    <xf numFmtId="0" fontId="34" fillId="34" borderId="8" xfId="3" applyFont="1" applyFill="1" applyBorder="1"/>
    <xf numFmtId="0" fontId="34" fillId="34" borderId="11" xfId="3" applyFont="1" applyFill="1" applyBorder="1"/>
    <xf numFmtId="0" fontId="34" fillId="0" borderId="13" xfId="3" applyFont="1" applyBorder="1" applyAlignment="1">
      <alignment vertical="center" wrapText="1"/>
    </xf>
    <xf numFmtId="0" fontId="34" fillId="0" borderId="2" xfId="3" applyFont="1" applyAlignment="1">
      <alignment vertical="center" wrapText="1"/>
    </xf>
    <xf numFmtId="9" fontId="34" fillId="0" borderId="3" xfId="3" applyNumberFormat="1" applyFont="1" applyBorder="1" applyAlignment="1">
      <alignment horizontal="center" vertical="center" wrapText="1"/>
    </xf>
    <xf numFmtId="9" fontId="34" fillId="0" borderId="18" xfId="3" applyNumberFormat="1" applyFont="1" applyBorder="1" applyAlignment="1">
      <alignment horizontal="center" vertical="center" wrapText="1"/>
    </xf>
    <xf numFmtId="0" fontId="34" fillId="0" borderId="3" xfId="3" applyFont="1" applyBorder="1" applyAlignment="1">
      <alignment vertical="center" wrapText="1"/>
    </xf>
    <xf numFmtId="9" fontId="34" fillId="0" borderId="32" xfId="3" applyNumberFormat="1" applyFont="1" applyBorder="1" applyAlignment="1">
      <alignment horizontal="center" vertical="center" wrapText="1"/>
    </xf>
    <xf numFmtId="9" fontId="34" fillId="0" borderId="43" xfId="3" applyNumberFormat="1" applyFont="1" applyBorder="1" applyAlignment="1">
      <alignment horizontal="center" vertical="center" wrapText="1"/>
    </xf>
    <xf numFmtId="0" fontId="0" fillId="0" borderId="2" xfId="0" applyBorder="1"/>
    <xf numFmtId="0" fontId="11" fillId="0" borderId="0" xfId="0" applyFont="1" applyAlignment="1">
      <alignment wrapText="1"/>
    </xf>
    <xf numFmtId="0" fontId="33" fillId="0" borderId="4" xfId="0" applyFont="1" applyBorder="1" applyAlignment="1">
      <alignment wrapText="1"/>
    </xf>
    <xf numFmtId="0" fontId="33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9" fontId="11" fillId="0" borderId="3" xfId="0" applyNumberFormat="1" applyFont="1" applyBorder="1" applyAlignment="1">
      <alignment wrapText="1"/>
    </xf>
    <xf numFmtId="9" fontId="11" fillId="0" borderId="2" xfId="0" applyNumberFormat="1" applyFont="1" applyBorder="1" applyAlignment="1">
      <alignment wrapText="1"/>
    </xf>
    <xf numFmtId="0" fontId="33" fillId="0" borderId="2" xfId="0" applyFont="1" applyBorder="1" applyAlignment="1">
      <alignment wrapText="1"/>
    </xf>
    <xf numFmtId="9" fontId="38" fillId="29" borderId="28" xfId="3" applyNumberFormat="1" applyFont="1" applyFill="1" applyBorder="1" applyAlignment="1">
      <alignment horizontal="center" vertical="center" wrapText="1"/>
    </xf>
    <xf numFmtId="9" fontId="38" fillId="29" borderId="68" xfId="3" applyNumberFormat="1" applyFont="1" applyFill="1" applyBorder="1" applyAlignment="1">
      <alignment horizontal="center" vertical="center" wrapText="1"/>
    </xf>
    <xf numFmtId="9" fontId="38" fillId="29" borderId="69" xfId="3" applyNumberFormat="1" applyFont="1" applyFill="1" applyBorder="1" applyAlignment="1">
      <alignment horizontal="center" vertical="center" wrapText="1"/>
    </xf>
    <xf numFmtId="9" fontId="38" fillId="38" borderId="29" xfId="3" applyNumberFormat="1" applyFont="1" applyFill="1" applyBorder="1" applyAlignment="1">
      <alignment horizontal="center" vertical="center" wrapText="1"/>
    </xf>
    <xf numFmtId="0" fontId="39" fillId="40" borderId="0" xfId="0" applyFont="1" applyFill="1"/>
    <xf numFmtId="9" fontId="34" fillId="0" borderId="2" xfId="3" applyNumberFormat="1" applyFont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40" fillId="0" borderId="2" xfId="0" applyFont="1" applyBorder="1" applyAlignment="1">
      <alignment horizontal="center" vertical="center" wrapText="1" readingOrder="1"/>
    </xf>
    <xf numFmtId="0" fontId="33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44" fillId="0" borderId="54" xfId="2" applyFont="1" applyBorder="1" applyAlignment="1">
      <alignment horizontal="center" vertical="center" wrapText="1"/>
    </xf>
    <xf numFmtId="0" fontId="15" fillId="0" borderId="55" xfId="2" applyFont="1" applyBorder="1" applyAlignment="1">
      <alignment vertical="center"/>
    </xf>
    <xf numFmtId="0" fontId="45" fillId="0" borderId="3" xfId="2" applyFont="1" applyBorder="1" applyAlignment="1">
      <alignment horizontal="center" vertical="center"/>
    </xf>
    <xf numFmtId="0" fontId="45" fillId="0" borderId="3" xfId="2" applyFont="1" applyBorder="1" applyAlignment="1">
      <alignment horizontal="center" vertical="center" wrapText="1"/>
    </xf>
    <xf numFmtId="0" fontId="46" fillId="0" borderId="18" xfId="2" applyFont="1" applyBorder="1" applyAlignment="1">
      <alignment horizontal="center" vertical="center" wrapText="1"/>
    </xf>
    <xf numFmtId="0" fontId="12" fillId="0" borderId="2" xfId="2" applyFont="1" applyAlignment="1">
      <alignment vertical="center" wrapText="1"/>
    </xf>
    <xf numFmtId="0" fontId="45" fillId="0" borderId="12" xfId="2" applyFont="1" applyBorder="1" applyAlignment="1">
      <alignment horizontal="center" vertical="center" wrapText="1"/>
    </xf>
    <xf numFmtId="0" fontId="6" fillId="9" borderId="5" xfId="2" applyFill="1" applyBorder="1" applyAlignment="1">
      <alignment horizontal="center" vertical="center" wrapText="1"/>
    </xf>
    <xf numFmtId="0" fontId="6" fillId="9" borderId="34" xfId="2" applyFill="1" applyBorder="1" applyAlignment="1">
      <alignment horizontal="left" vertical="center"/>
    </xf>
    <xf numFmtId="0" fontId="47" fillId="9" borderId="18" xfId="2" applyFont="1" applyFill="1" applyBorder="1" applyAlignment="1">
      <alignment horizontal="center" vertical="center" wrapText="1"/>
    </xf>
    <xf numFmtId="0" fontId="15" fillId="0" borderId="55" xfId="2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6" fillId="0" borderId="57" xfId="2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6" fillId="9" borderId="33" xfId="2" applyFill="1" applyBorder="1" applyAlignment="1">
      <alignment horizontal="left" vertical="center"/>
    </xf>
    <xf numFmtId="0" fontId="7" fillId="9" borderId="12" xfId="2" applyFont="1" applyFill="1" applyBorder="1"/>
    <xf numFmtId="0" fontId="6" fillId="9" borderId="2" xfId="2" applyFill="1"/>
    <xf numFmtId="0" fontId="42" fillId="9" borderId="2" xfId="2" applyFont="1" applyFill="1" applyAlignment="1">
      <alignment horizontal="center"/>
    </xf>
    <xf numFmtId="0" fontId="6" fillId="9" borderId="2" xfId="2" applyFill="1" applyAlignment="1">
      <alignment horizontal="center"/>
    </xf>
    <xf numFmtId="0" fontId="42" fillId="9" borderId="2" xfId="2" applyFont="1" applyFill="1" applyAlignment="1">
      <alignment horizontal="center" vertical="center"/>
    </xf>
    <xf numFmtId="0" fontId="41" fillId="0" borderId="2" xfId="2" applyFont="1" applyAlignment="1">
      <alignment horizontal="left" vertical="center" wrapText="1"/>
    </xf>
    <xf numFmtId="0" fontId="42" fillId="9" borderId="2" xfId="2" applyFont="1" applyFill="1" applyAlignment="1">
      <alignment vertical="center"/>
    </xf>
    <xf numFmtId="0" fontId="41" fillId="9" borderId="2" xfId="2" applyFont="1" applyFill="1" applyAlignment="1">
      <alignment vertical="center"/>
    </xf>
    <xf numFmtId="0" fontId="15" fillId="29" borderId="61" xfId="2" applyFont="1" applyFill="1" applyBorder="1" applyAlignment="1">
      <alignment horizontal="center" vertical="center" wrapText="1"/>
    </xf>
    <xf numFmtId="0" fontId="15" fillId="9" borderId="60" xfId="2" applyFont="1" applyFill="1" applyBorder="1" applyAlignment="1">
      <alignment horizontal="center" wrapText="1"/>
    </xf>
    <xf numFmtId="0" fontId="15" fillId="9" borderId="60" xfId="2" applyFont="1" applyFill="1" applyBorder="1" applyAlignment="1">
      <alignment vertical="center" wrapText="1"/>
    </xf>
    <xf numFmtId="0" fontId="15" fillId="29" borderId="60" xfId="2" applyFont="1" applyFill="1" applyBorder="1" applyAlignment="1">
      <alignment horizontal="center" vertical="center" wrapText="1"/>
    </xf>
    <xf numFmtId="0" fontId="15" fillId="38" borderId="22" xfId="2" applyFont="1" applyFill="1" applyBorder="1" applyAlignment="1">
      <alignment horizontal="center" vertical="center" wrapText="1"/>
    </xf>
    <xf numFmtId="0" fontId="15" fillId="37" borderId="64" xfId="2" applyFont="1" applyFill="1" applyBorder="1" applyAlignment="1">
      <alignment horizontal="center" vertical="center" textRotation="90"/>
    </xf>
    <xf numFmtId="0" fontId="15" fillId="37" borderId="61" xfId="2" applyFont="1" applyFill="1" applyBorder="1" applyAlignment="1">
      <alignment horizontal="center" vertical="center" textRotation="90"/>
    </xf>
    <xf numFmtId="0" fontId="15" fillId="37" borderId="61" xfId="2" applyFont="1" applyFill="1" applyBorder="1" applyAlignment="1">
      <alignment horizontal="center" vertical="center" textRotation="90" wrapText="1"/>
    </xf>
    <xf numFmtId="0" fontId="15" fillId="39" borderId="61" xfId="2" applyFont="1" applyFill="1" applyBorder="1" applyAlignment="1">
      <alignment horizontal="center" vertical="center" textRotation="90" wrapText="1"/>
    </xf>
    <xf numFmtId="0" fontId="15" fillId="37" borderId="48" xfId="2" applyFont="1" applyFill="1" applyBorder="1" applyAlignment="1">
      <alignment horizontal="center" vertical="center" textRotation="90" wrapText="1"/>
    </xf>
    <xf numFmtId="0" fontId="15" fillId="39" borderId="48" xfId="2" applyFont="1" applyFill="1" applyBorder="1" applyAlignment="1">
      <alignment horizontal="center" vertical="center" textRotation="90" wrapText="1"/>
    </xf>
    <xf numFmtId="0" fontId="15" fillId="39" borderId="36" xfId="2" applyFont="1" applyFill="1" applyBorder="1" applyAlignment="1">
      <alignment horizontal="center" vertical="center" textRotation="90" wrapText="1"/>
    </xf>
    <xf numFmtId="0" fontId="41" fillId="0" borderId="4" xfId="2" applyFont="1" applyBorder="1" applyAlignment="1">
      <alignment horizontal="center" vertical="center"/>
    </xf>
    <xf numFmtId="0" fontId="41" fillId="0" borderId="40" xfId="2" applyFont="1" applyBorder="1" applyAlignment="1">
      <alignment horizontal="center" vertical="center"/>
    </xf>
    <xf numFmtId="0" fontId="43" fillId="0" borderId="4" xfId="2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3" fillId="0" borderId="40" xfId="2" applyFont="1" applyBorder="1" applyAlignment="1">
      <alignment horizontal="center" vertical="center" wrapText="1"/>
    </xf>
    <xf numFmtId="9" fontId="43" fillId="9" borderId="4" xfId="4" applyFont="1" applyFill="1" applyBorder="1" applyAlignment="1">
      <alignment horizontal="center" vertical="center"/>
    </xf>
    <xf numFmtId="0" fontId="43" fillId="38" borderId="4" xfId="2" applyFont="1" applyFill="1" applyBorder="1" applyAlignment="1">
      <alignment horizontal="center" vertical="center"/>
    </xf>
    <xf numFmtId="9" fontId="43" fillId="9" borderId="4" xfId="4" applyFont="1" applyFill="1" applyBorder="1" applyAlignment="1">
      <alignment horizontal="center" vertical="center" wrapText="1"/>
    </xf>
    <xf numFmtId="9" fontId="43" fillId="9" borderId="3" xfId="4" applyFont="1" applyFill="1" applyBorder="1" applyAlignment="1">
      <alignment horizontal="center" vertical="center" wrapText="1"/>
    </xf>
    <xf numFmtId="0" fontId="41" fillId="41" borderId="3" xfId="2" applyFont="1" applyFill="1" applyBorder="1" applyAlignment="1">
      <alignment vertical="center"/>
    </xf>
    <xf numFmtId="0" fontId="43" fillId="9" borderId="3" xfId="2" applyFont="1" applyFill="1" applyBorder="1" applyAlignment="1">
      <alignment horizontal="center" vertical="center"/>
    </xf>
    <xf numFmtId="0" fontId="41" fillId="0" borderId="73" xfId="2" applyFont="1" applyBorder="1" applyAlignment="1">
      <alignment horizontal="center" vertical="center"/>
    </xf>
    <xf numFmtId="0" fontId="41" fillId="0" borderId="74" xfId="2" applyFont="1" applyBorder="1" applyAlignment="1">
      <alignment horizontal="center" vertical="center"/>
    </xf>
    <xf numFmtId="0" fontId="43" fillId="0" borderId="73" xfId="2" applyFont="1" applyBorder="1" applyAlignment="1">
      <alignment horizontal="center" vertical="center" wrapText="1"/>
    </xf>
    <xf numFmtId="0" fontId="41" fillId="0" borderId="73" xfId="2" applyFont="1" applyBorder="1" applyAlignment="1">
      <alignment horizontal="center" vertical="center" wrapText="1"/>
    </xf>
    <xf numFmtId="0" fontId="43" fillId="0" borderId="74" xfId="2" applyFont="1" applyBorder="1" applyAlignment="1">
      <alignment horizontal="center" vertical="center" wrapText="1"/>
    </xf>
    <xf numFmtId="9" fontId="43" fillId="9" borderId="73" xfId="4" applyFont="1" applyFill="1" applyBorder="1" applyAlignment="1">
      <alignment horizontal="center" vertical="center"/>
    </xf>
    <xf numFmtId="0" fontId="43" fillId="38" borderId="73" xfId="2" applyFont="1" applyFill="1" applyBorder="1" applyAlignment="1">
      <alignment horizontal="center" vertical="center"/>
    </xf>
    <xf numFmtId="9" fontId="43" fillId="9" borderId="73" xfId="4" applyFont="1" applyFill="1" applyBorder="1" applyAlignment="1">
      <alignment horizontal="center" vertical="center" wrapText="1"/>
    </xf>
    <xf numFmtId="9" fontId="43" fillId="9" borderId="74" xfId="4" applyFont="1" applyFill="1" applyBorder="1" applyAlignment="1">
      <alignment horizontal="center" vertical="center" wrapText="1"/>
    </xf>
    <xf numFmtId="0" fontId="41" fillId="41" borderId="74" xfId="2" applyFont="1" applyFill="1" applyBorder="1" applyAlignment="1">
      <alignment vertical="center"/>
    </xf>
    <xf numFmtId="0" fontId="43" fillId="9" borderId="74" xfId="2" applyFont="1" applyFill="1" applyBorder="1" applyAlignment="1">
      <alignment horizontal="center" vertical="center"/>
    </xf>
    <xf numFmtId="0" fontId="41" fillId="0" borderId="17" xfId="2" applyFont="1" applyBorder="1" applyAlignment="1">
      <alignment horizontal="center" vertical="center"/>
    </xf>
    <xf numFmtId="0" fontId="43" fillId="0" borderId="4" xfId="2" applyFont="1" applyBorder="1" applyAlignment="1">
      <alignment vertical="center" wrapText="1"/>
    </xf>
    <xf numFmtId="0" fontId="41" fillId="41" borderId="4" xfId="2" applyFont="1" applyFill="1" applyBorder="1" applyAlignment="1">
      <alignment horizontal="center" vertical="center"/>
    </xf>
    <xf numFmtId="0" fontId="43" fillId="9" borderId="4" xfId="2" applyFont="1" applyFill="1" applyBorder="1" applyAlignment="1">
      <alignment horizontal="center" vertical="center"/>
    </xf>
    <xf numFmtId="0" fontId="41" fillId="0" borderId="76" xfId="2" applyFont="1" applyBorder="1" applyAlignment="1">
      <alignment horizontal="center" vertical="center"/>
    </xf>
    <xf numFmtId="0" fontId="41" fillId="0" borderId="74" xfId="2" applyFont="1" applyBorder="1" applyAlignment="1">
      <alignment horizontal="center" vertical="center" wrapText="1"/>
    </xf>
    <xf numFmtId="0" fontId="43" fillId="0" borderId="73" xfId="2" applyFont="1" applyBorder="1" applyAlignment="1">
      <alignment vertical="center" wrapText="1"/>
    </xf>
    <xf numFmtId="0" fontId="41" fillId="41" borderId="74" xfId="2" applyFont="1" applyFill="1" applyBorder="1" applyAlignment="1">
      <alignment horizontal="center" vertical="center"/>
    </xf>
    <xf numFmtId="0" fontId="43" fillId="9" borderId="73" xfId="2" applyFont="1" applyFill="1" applyBorder="1" applyAlignment="1">
      <alignment horizontal="center" vertical="center"/>
    </xf>
    <xf numFmtId="0" fontId="7" fillId="9" borderId="2" xfId="2" applyFont="1" applyFill="1" applyAlignment="1">
      <alignment horizontal="center" vertical="center" wrapText="1"/>
    </xf>
    <xf numFmtId="0" fontId="7" fillId="9" borderId="2" xfId="2" applyFont="1" applyFill="1" applyAlignment="1">
      <alignment horizontal="center" vertical="center"/>
    </xf>
    <xf numFmtId="0" fontId="7" fillId="9" borderId="2" xfId="2" quotePrefix="1" applyFont="1" applyFill="1" applyAlignment="1">
      <alignment horizontal="center" vertical="center" wrapText="1"/>
    </xf>
    <xf numFmtId="9" fontId="7" fillId="9" borderId="2" xfId="4" applyFont="1" applyFill="1" applyBorder="1" applyAlignment="1">
      <alignment horizontal="center" vertical="center"/>
    </xf>
    <xf numFmtId="0" fontId="7" fillId="9" borderId="2" xfId="2" applyFont="1" applyFill="1" applyAlignment="1">
      <alignment vertical="center" wrapText="1"/>
    </xf>
    <xf numFmtId="0" fontId="6" fillId="9" borderId="2" xfId="2" applyFill="1" applyAlignment="1">
      <alignment horizontal="center" vertical="center"/>
    </xf>
    <xf numFmtId="0" fontId="16" fillId="29" borderId="3" xfId="2" applyFont="1" applyFill="1" applyBorder="1" applyAlignment="1">
      <alignment horizontal="center" vertical="center"/>
    </xf>
    <xf numFmtId="0" fontId="6" fillId="9" borderId="3" xfId="2" applyFill="1" applyBorder="1" applyAlignment="1">
      <alignment vertical="center" wrapText="1"/>
    </xf>
    <xf numFmtId="0" fontId="6" fillId="9" borderId="3" xfId="2" applyFill="1" applyBorder="1"/>
    <xf numFmtId="0" fontId="21" fillId="2" borderId="2" xfId="2" applyFont="1" applyFill="1"/>
    <xf numFmtId="0" fontId="20" fillId="9" borderId="2" xfId="2" applyFont="1" applyFill="1" applyAlignment="1">
      <alignment vertical="center"/>
    </xf>
    <xf numFmtId="0" fontId="7" fillId="9" borderId="2" xfId="2" applyFont="1" applyFill="1"/>
    <xf numFmtId="0" fontId="17" fillId="0" borderId="3" xfId="2" applyFont="1" applyBorder="1" applyAlignment="1">
      <alignment horizontal="center" vertical="center" wrapText="1"/>
    </xf>
    <xf numFmtId="0" fontId="22" fillId="4" borderId="3" xfId="2" applyFont="1" applyFill="1" applyBorder="1" applyAlignment="1">
      <alignment horizontal="center" vertical="center" wrapText="1" readingOrder="1"/>
    </xf>
    <xf numFmtId="0" fontId="31" fillId="2" borderId="3" xfId="2" applyFont="1" applyFill="1" applyBorder="1" applyAlignment="1">
      <alignment horizontal="center" vertical="center"/>
    </xf>
    <xf numFmtId="0" fontId="19" fillId="2" borderId="2" xfId="2" applyFont="1" applyFill="1"/>
    <xf numFmtId="0" fontId="7" fillId="2" borderId="3" xfId="2" applyFont="1" applyFill="1" applyBorder="1" applyAlignment="1">
      <alignment horizontal="center" vertical="center" wrapText="1"/>
    </xf>
    <xf numFmtId="0" fontId="22" fillId="31" borderId="2" xfId="2" applyFont="1" applyFill="1" applyAlignment="1">
      <alignment horizontal="center" vertical="center" wrapText="1" readingOrder="1"/>
    </xf>
    <xf numFmtId="0" fontId="23" fillId="3" borderId="3" xfId="2" applyFont="1" applyFill="1" applyBorder="1" applyAlignment="1">
      <alignment horizontal="center" vertical="center" wrapText="1" readingOrder="1"/>
    </xf>
    <xf numFmtId="0" fontId="29" fillId="0" borderId="3" xfId="2" applyFont="1" applyBorder="1" applyAlignment="1">
      <alignment horizontal="center" vertical="center" wrapText="1" readingOrder="1"/>
    </xf>
    <xf numFmtId="9" fontId="23" fillId="0" borderId="3" xfId="2" applyNumberFormat="1" applyFont="1" applyBorder="1" applyAlignment="1">
      <alignment horizontal="center" vertical="center" wrapText="1" readingOrder="1"/>
    </xf>
    <xf numFmtId="0" fontId="31" fillId="2" borderId="3" xfId="2" applyFont="1" applyFill="1" applyBorder="1" applyAlignment="1">
      <alignment horizontal="center" vertical="center" readingOrder="1"/>
    </xf>
    <xf numFmtId="0" fontId="26" fillId="3" borderId="3" xfId="2" applyFont="1" applyFill="1" applyBorder="1" applyAlignment="1">
      <alignment horizontal="center" vertical="center" wrapText="1" readingOrder="1"/>
    </xf>
    <xf numFmtId="9" fontId="26" fillId="3" borderId="3" xfId="2" applyNumberFormat="1" applyFont="1" applyFill="1" applyBorder="1" applyAlignment="1">
      <alignment horizontal="center" vertical="center" wrapText="1" readingOrder="1"/>
    </xf>
    <xf numFmtId="0" fontId="26" fillId="0" borderId="3" xfId="2" applyFont="1" applyBorder="1" applyAlignment="1">
      <alignment horizontal="center" vertical="center" wrapText="1" readingOrder="1"/>
    </xf>
    <xf numFmtId="0" fontId="32" fillId="9" borderId="3" xfId="2" applyFont="1" applyFill="1" applyBorder="1" applyAlignment="1">
      <alignment horizontal="left" vertical="center" wrapText="1" readingOrder="1"/>
    </xf>
    <xf numFmtId="0" fontId="23" fillId="9" borderId="2" xfId="2" applyFont="1" applyFill="1" applyAlignment="1">
      <alignment horizontal="center" vertical="center" wrapText="1" readingOrder="1"/>
    </xf>
    <xf numFmtId="0" fontId="23" fillId="5" borderId="3" xfId="2" applyFont="1" applyFill="1" applyBorder="1" applyAlignment="1">
      <alignment horizontal="center" vertical="center" wrapText="1" readingOrder="1"/>
    </xf>
    <xf numFmtId="0" fontId="26" fillId="5" borderId="3" xfId="2" applyFont="1" applyFill="1" applyBorder="1" applyAlignment="1">
      <alignment horizontal="center" vertical="center" wrapText="1" readingOrder="1"/>
    </xf>
    <xf numFmtId="9" fontId="26" fillId="5" borderId="3" xfId="2" applyNumberFormat="1" applyFont="1" applyFill="1" applyBorder="1" applyAlignment="1">
      <alignment horizontal="center" vertical="center" wrapText="1" readingOrder="1"/>
    </xf>
    <xf numFmtId="0" fontId="27" fillId="0" borderId="3" xfId="2" applyFont="1" applyBorder="1" applyAlignment="1">
      <alignment horizontal="center" vertical="center" wrapText="1" readingOrder="1"/>
    </xf>
    <xf numFmtId="0" fontId="29" fillId="9" borderId="3" xfId="2" applyFont="1" applyFill="1" applyBorder="1" applyAlignment="1">
      <alignment horizontal="left" vertical="center" wrapText="1" readingOrder="1"/>
    </xf>
    <xf numFmtId="0" fontId="24" fillId="9" borderId="2" xfId="2" applyFont="1" applyFill="1" applyAlignment="1">
      <alignment horizontal="center" vertical="center" wrapText="1" readingOrder="1"/>
    </xf>
    <xf numFmtId="0" fontId="23" fillId="6" borderId="3" xfId="2" applyFont="1" applyFill="1" applyBorder="1" applyAlignment="1">
      <alignment horizontal="center" vertical="center" wrapText="1" readingOrder="1"/>
    </xf>
    <xf numFmtId="0" fontId="26" fillId="6" borderId="3" xfId="2" applyFont="1" applyFill="1" applyBorder="1" applyAlignment="1">
      <alignment horizontal="center" vertical="center" wrapText="1" readingOrder="1"/>
    </xf>
    <xf numFmtId="9" fontId="26" fillId="6" borderId="3" xfId="2" applyNumberFormat="1" applyFont="1" applyFill="1" applyBorder="1" applyAlignment="1">
      <alignment horizontal="center" vertical="center" wrapText="1" readingOrder="1"/>
    </xf>
    <xf numFmtId="0" fontId="29" fillId="0" borderId="3" xfId="2" applyFont="1" applyBorder="1" applyAlignment="1">
      <alignment horizontal="left" vertical="center" wrapText="1" readingOrder="1"/>
    </xf>
    <xf numFmtId="0" fontId="23" fillId="7" borderId="3" xfId="2" applyFont="1" applyFill="1" applyBorder="1" applyAlignment="1">
      <alignment horizontal="center" vertical="center" wrapText="1" readingOrder="1"/>
    </xf>
    <xf numFmtId="0" fontId="26" fillId="7" borderId="3" xfId="2" applyFont="1" applyFill="1" applyBorder="1" applyAlignment="1">
      <alignment horizontal="center" vertical="center" wrapText="1" readingOrder="1"/>
    </xf>
    <xf numFmtId="9" fontId="26" fillId="7" borderId="3" xfId="2" applyNumberFormat="1" applyFont="1" applyFill="1" applyBorder="1" applyAlignment="1">
      <alignment horizontal="center" vertical="center" wrapText="1" readingOrder="1"/>
    </xf>
    <xf numFmtId="0" fontId="25" fillId="8" borderId="3" xfId="2" applyFont="1" applyFill="1" applyBorder="1" applyAlignment="1">
      <alignment horizontal="center" vertical="center" wrapText="1" readingOrder="1"/>
    </xf>
    <xf numFmtId="0" fontId="28" fillId="8" borderId="3" xfId="2" applyFont="1" applyFill="1" applyBorder="1" applyAlignment="1">
      <alignment horizontal="center" vertical="center" wrapText="1" readingOrder="1"/>
    </xf>
    <xf numFmtId="9" fontId="28" fillId="8" borderId="3" xfId="2" applyNumberFormat="1" applyFont="1" applyFill="1" applyBorder="1" applyAlignment="1">
      <alignment horizontal="center" vertical="center" wrapText="1" readingOrder="1"/>
    </xf>
    <xf numFmtId="0" fontId="2" fillId="2" borderId="3" xfId="2" applyFont="1" applyFill="1" applyBorder="1"/>
    <xf numFmtId="0" fontId="23" fillId="2" borderId="2" xfId="2" applyFont="1" applyFill="1" applyAlignment="1">
      <alignment horizontal="left" vertical="center" wrapText="1" readingOrder="1"/>
    </xf>
    <xf numFmtId="0" fontId="20" fillId="2" borderId="2" xfId="2" applyFont="1" applyFill="1" applyAlignment="1">
      <alignment horizontal="left" vertical="center"/>
    </xf>
    <xf numFmtId="0" fontId="20" fillId="2" borderId="2" xfId="2" applyFont="1" applyFill="1" applyAlignment="1">
      <alignment vertical="center"/>
    </xf>
    <xf numFmtId="0" fontId="34" fillId="0" borderId="3" xfId="2" applyFont="1" applyBorder="1" applyAlignment="1">
      <alignment horizontal="center" vertical="center" wrapText="1" readingOrder="1"/>
    </xf>
    <xf numFmtId="0" fontId="34" fillId="9" borderId="18" xfId="2" applyFont="1" applyFill="1" applyBorder="1" applyAlignment="1">
      <alignment horizontal="center" vertical="center" wrapText="1" readingOrder="1"/>
    </xf>
    <xf numFmtId="0" fontId="36" fillId="35" borderId="3" xfId="2" applyFont="1" applyFill="1" applyBorder="1" applyAlignment="1">
      <alignment horizontal="center" vertical="center" wrapText="1" readingOrder="1"/>
    </xf>
    <xf numFmtId="0" fontId="34" fillId="33" borderId="18" xfId="2" applyFont="1" applyFill="1" applyBorder="1" applyAlignment="1">
      <alignment horizontal="center" vertical="center" wrapText="1" readingOrder="1"/>
    </xf>
    <xf numFmtId="0" fontId="36" fillId="36" borderId="3" xfId="2" applyFont="1" applyFill="1" applyBorder="1" applyAlignment="1">
      <alignment horizontal="center" vertical="center" wrapText="1" readingOrder="1"/>
    </xf>
    <xf numFmtId="0" fontId="34" fillId="9" borderId="3" xfId="2" applyFont="1" applyFill="1" applyBorder="1" applyAlignment="1">
      <alignment horizontal="center" vertical="center" wrapText="1" readingOrder="1"/>
    </xf>
    <xf numFmtId="0" fontId="36" fillId="30" borderId="3" xfId="2" applyFont="1" applyFill="1" applyBorder="1" applyAlignment="1">
      <alignment horizontal="center" vertical="center" wrapText="1" readingOrder="1"/>
    </xf>
    <xf numFmtId="0" fontId="34" fillId="0" borderId="44" xfId="2" applyFont="1" applyBorder="1" applyAlignment="1">
      <alignment horizontal="center" vertical="center" wrapText="1" readingOrder="1"/>
    </xf>
    <xf numFmtId="0" fontId="36" fillId="30" borderId="44" xfId="2" applyFont="1" applyFill="1" applyBorder="1" applyAlignment="1">
      <alignment horizontal="center" vertical="center" wrapText="1" readingOrder="1"/>
    </xf>
    <xf numFmtId="0" fontId="36" fillId="36" borderId="44" xfId="2" applyFont="1" applyFill="1" applyBorder="1" applyAlignment="1">
      <alignment horizontal="center" vertical="center" wrapText="1" readingOrder="1"/>
    </xf>
    <xf numFmtId="0" fontId="36" fillId="35" borderId="44" xfId="2" applyFont="1" applyFill="1" applyBorder="1" applyAlignment="1">
      <alignment horizontal="center" vertical="center" wrapText="1" readingOrder="1"/>
    </xf>
    <xf numFmtId="0" fontId="34" fillId="33" borderId="26" xfId="2" applyFont="1" applyFill="1" applyBorder="1" applyAlignment="1">
      <alignment horizontal="center" vertical="center" wrapText="1" readingOrder="1"/>
    </xf>
    <xf numFmtId="0" fontId="9" fillId="28" borderId="32" xfId="2" applyFont="1" applyFill="1" applyBorder="1" applyAlignment="1">
      <alignment horizontal="center" vertical="center" wrapText="1"/>
    </xf>
    <xf numFmtId="0" fontId="1" fillId="23" borderId="32" xfId="2" applyFont="1" applyFill="1" applyBorder="1" applyAlignment="1">
      <alignment horizontal="center"/>
    </xf>
    <xf numFmtId="0" fontId="1" fillId="23" borderId="43" xfId="2" applyFont="1" applyFill="1" applyBorder="1" applyAlignment="1">
      <alignment horizontal="center"/>
    </xf>
    <xf numFmtId="0" fontId="15" fillId="0" borderId="55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1" fillId="0" borderId="57" xfId="2" applyFont="1" applyBorder="1" applyAlignment="1">
      <alignment horizontal="center" vertical="center" wrapText="1"/>
    </xf>
    <xf numFmtId="0" fontId="1" fillId="0" borderId="45" xfId="2" applyFont="1" applyBorder="1" applyAlignment="1">
      <alignment horizontal="center" vertical="center" wrapText="1"/>
    </xf>
    <xf numFmtId="0" fontId="15" fillId="0" borderId="56" xfId="2" applyFont="1" applyBorder="1" applyAlignment="1">
      <alignment horizontal="center" vertical="center"/>
    </xf>
    <xf numFmtId="0" fontId="1" fillId="0" borderId="58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59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6" xfId="2" applyFont="1" applyBorder="1" applyAlignment="1">
      <alignment horizontal="center" vertical="center" wrapText="1"/>
    </xf>
    <xf numFmtId="0" fontId="8" fillId="23" borderId="48" xfId="2" applyFont="1" applyFill="1" applyBorder="1" applyAlignment="1">
      <alignment horizontal="center" vertical="center" textRotation="90"/>
    </xf>
    <xf numFmtId="0" fontId="8" fillId="23" borderId="52" xfId="2" applyFont="1" applyFill="1" applyBorder="1" applyAlignment="1">
      <alignment horizontal="center" vertical="center" textRotation="90"/>
    </xf>
    <xf numFmtId="0" fontId="8" fillId="23" borderId="60" xfId="2" applyFont="1" applyFill="1" applyBorder="1" applyAlignment="1">
      <alignment horizontal="center" vertical="center" textRotation="90"/>
    </xf>
    <xf numFmtId="0" fontId="9" fillId="24" borderId="30" xfId="2" applyFont="1" applyFill="1" applyBorder="1" applyAlignment="1">
      <alignment horizontal="center" vertical="center" wrapText="1"/>
    </xf>
    <xf numFmtId="0" fontId="9" fillId="24" borderId="32" xfId="2" applyFont="1" applyFill="1" applyBorder="1" applyAlignment="1">
      <alignment horizontal="center" vertical="center" wrapText="1"/>
    </xf>
    <xf numFmtId="0" fontId="12" fillId="26" borderId="32" xfId="2" applyFont="1" applyFill="1" applyBorder="1" applyAlignment="1">
      <alignment horizontal="center" vertical="center"/>
    </xf>
    <xf numFmtId="0" fontId="9" fillId="25" borderId="32" xfId="2" applyFont="1" applyFill="1" applyBorder="1" applyAlignment="1">
      <alignment horizontal="center" vertical="center" wrapText="1"/>
    </xf>
    <xf numFmtId="0" fontId="9" fillId="27" borderId="32" xfId="2" applyFont="1" applyFill="1" applyBorder="1" applyAlignment="1">
      <alignment horizontal="center" vertical="center" wrapText="1"/>
    </xf>
    <xf numFmtId="0" fontId="12" fillId="21" borderId="32" xfId="2" applyFont="1" applyFill="1" applyBorder="1" applyAlignment="1">
      <alignment horizontal="center" vertical="center" wrapText="1"/>
    </xf>
    <xf numFmtId="0" fontId="12" fillId="21" borderId="57" xfId="2" applyFont="1" applyFill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2" fillId="20" borderId="32" xfId="2" applyFont="1" applyFill="1" applyBorder="1" applyAlignment="1">
      <alignment horizontal="center" vertical="center"/>
    </xf>
    <xf numFmtId="0" fontId="1" fillId="16" borderId="32" xfId="2" applyFont="1" applyFill="1" applyBorder="1" applyAlignment="1">
      <alignment horizontal="center"/>
    </xf>
    <xf numFmtId="0" fontId="6" fillId="0" borderId="5" xfId="2" applyBorder="1" applyAlignment="1">
      <alignment horizontal="center" vertical="center" wrapText="1"/>
    </xf>
    <xf numFmtId="0" fontId="6" fillId="0" borderId="4" xfId="2" applyBorder="1" applyAlignment="1">
      <alignment horizontal="center" vertical="center" wrapText="1"/>
    </xf>
    <xf numFmtId="0" fontId="6" fillId="9" borderId="54" xfId="2" applyFill="1" applyBorder="1" applyAlignment="1">
      <alignment horizontal="center" vertical="center" wrapText="1"/>
    </xf>
    <xf numFmtId="0" fontId="6" fillId="9" borderId="59" xfId="2" applyFill="1" applyBorder="1" applyAlignment="1">
      <alignment horizontal="center" vertical="center" wrapText="1"/>
    </xf>
    <xf numFmtId="0" fontId="6" fillId="0" borderId="57" xfId="2" applyBorder="1" applyAlignment="1">
      <alignment horizontal="center" vertical="center"/>
    </xf>
    <xf numFmtId="0" fontId="6" fillId="0" borderId="58" xfId="2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6" fillId="0" borderId="54" xfId="2" applyBorder="1" applyAlignment="1">
      <alignment horizontal="center" vertical="center"/>
    </xf>
    <xf numFmtId="0" fontId="6" fillId="0" borderId="59" xfId="2" applyBorder="1" applyAlignment="1">
      <alignment horizontal="center" vertical="center"/>
    </xf>
    <xf numFmtId="0" fontId="8" fillId="16" borderId="48" xfId="2" applyFont="1" applyFill="1" applyBorder="1" applyAlignment="1">
      <alignment horizontal="center" vertical="center" textRotation="90"/>
    </xf>
    <xf numFmtId="0" fontId="8" fillId="16" borderId="52" xfId="2" applyFont="1" applyFill="1" applyBorder="1" applyAlignment="1">
      <alignment horizontal="center" vertical="center" textRotation="90"/>
    </xf>
    <xf numFmtId="0" fontId="8" fillId="16" borderId="60" xfId="2" applyFont="1" applyFill="1" applyBorder="1" applyAlignment="1">
      <alignment horizontal="center" vertical="center" textRotation="90"/>
    </xf>
    <xf numFmtId="0" fontId="12" fillId="17" borderId="30" xfId="2" applyFont="1" applyFill="1" applyBorder="1" applyAlignment="1">
      <alignment horizontal="center" vertical="center" wrapText="1"/>
    </xf>
    <xf numFmtId="0" fontId="12" fillId="17" borderId="32" xfId="2" applyFont="1" applyFill="1" applyBorder="1" applyAlignment="1">
      <alignment horizontal="center" vertical="center" wrapText="1"/>
    </xf>
    <xf numFmtId="0" fontId="15" fillId="0" borderId="55" xfId="2" applyFont="1" applyBorder="1" applyAlignment="1">
      <alignment horizontal="center" vertical="center" wrapText="1"/>
    </xf>
    <xf numFmtId="0" fontId="15" fillId="0" borderId="56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12" fillId="19" borderId="32" xfId="2" applyFont="1" applyFill="1" applyBorder="1" applyAlignment="1">
      <alignment horizontal="center" vertical="center" wrapText="1"/>
    </xf>
    <xf numFmtId="0" fontId="12" fillId="22" borderId="32" xfId="2" applyFont="1" applyFill="1" applyBorder="1" applyAlignment="1">
      <alignment horizontal="center" vertical="center" wrapText="1"/>
    </xf>
    <xf numFmtId="0" fontId="1" fillId="16" borderId="43" xfId="2" applyFont="1" applyFill="1" applyBorder="1" applyAlignment="1">
      <alignment horizontal="center"/>
    </xf>
    <xf numFmtId="0" fontId="12" fillId="18" borderId="32" xfId="2" applyFont="1" applyFill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/>
    </xf>
    <xf numFmtId="0" fontId="9" fillId="12" borderId="65" xfId="2" applyFont="1" applyFill="1" applyBorder="1" applyAlignment="1">
      <alignment horizontal="center" vertical="center" wrapText="1"/>
    </xf>
    <xf numFmtId="0" fontId="9" fillId="12" borderId="7" xfId="2" applyFont="1" applyFill="1" applyBorder="1" applyAlignment="1">
      <alignment horizontal="center" vertical="center" wrapText="1"/>
    </xf>
    <xf numFmtId="0" fontId="1" fillId="9" borderId="6" xfId="2" applyFont="1" applyFill="1" applyBorder="1" applyAlignment="1">
      <alignment horizontal="center" vertical="center" wrapText="1"/>
    </xf>
    <xf numFmtId="0" fontId="1" fillId="9" borderId="33" xfId="2" applyFont="1" applyFill="1" applyBorder="1" applyAlignment="1">
      <alignment horizontal="center" vertical="center" wrapText="1"/>
    </xf>
    <xf numFmtId="0" fontId="1" fillId="9" borderId="34" xfId="2" applyFont="1" applyFill="1" applyBorder="1" applyAlignment="1">
      <alignment horizontal="center" vertical="center" wrapText="1"/>
    </xf>
    <xf numFmtId="0" fontId="9" fillId="12" borderId="35" xfId="2" applyFont="1" applyFill="1" applyBorder="1" applyAlignment="1">
      <alignment horizontal="center" vertical="center" wrapText="1"/>
    </xf>
    <xf numFmtId="0" fontId="9" fillId="12" borderId="21" xfId="2" applyFont="1" applyFill="1" applyBorder="1" applyAlignment="1">
      <alignment horizontal="center" vertical="center" wrapText="1"/>
    </xf>
    <xf numFmtId="0" fontId="9" fillId="12" borderId="13" xfId="2" applyFont="1" applyFill="1" applyBorder="1" applyAlignment="1">
      <alignment horizontal="center" vertical="center" wrapText="1"/>
    </xf>
    <xf numFmtId="0" fontId="9" fillId="12" borderId="14" xfId="2" applyFont="1" applyFill="1" applyBorder="1" applyAlignment="1">
      <alignment horizontal="center" vertical="center" wrapText="1"/>
    </xf>
    <xf numFmtId="0" fontId="6" fillId="9" borderId="6" xfId="2" applyFill="1" applyBorder="1" applyAlignment="1">
      <alignment horizontal="left" vertical="center" wrapText="1"/>
    </xf>
    <xf numFmtId="0" fontId="6" fillId="9" borderId="33" xfId="2" applyFill="1" applyBorder="1" applyAlignment="1">
      <alignment horizontal="left" vertical="center" wrapText="1"/>
    </xf>
    <xf numFmtId="0" fontId="6" fillId="9" borderId="34" xfId="2" applyFill="1" applyBorder="1" applyAlignment="1">
      <alignment horizontal="left" vertical="center" wrapText="1"/>
    </xf>
    <xf numFmtId="0" fontId="6" fillId="9" borderId="6" xfId="2" applyFill="1" applyBorder="1" applyAlignment="1">
      <alignment horizontal="left" vertical="center"/>
    </xf>
    <xf numFmtId="0" fontId="6" fillId="9" borderId="33" xfId="2" applyFill="1" applyBorder="1" applyAlignment="1">
      <alignment horizontal="left" vertical="center"/>
    </xf>
    <xf numFmtId="0" fontId="11" fillId="0" borderId="2" xfId="2" applyFont="1" applyAlignment="1">
      <alignment horizontal="center" wrapText="1"/>
    </xf>
    <xf numFmtId="0" fontId="1" fillId="9" borderId="54" xfId="2" applyFont="1" applyFill="1" applyBorder="1" applyAlignment="1">
      <alignment horizontal="center" vertical="center" wrapText="1"/>
    </xf>
    <xf numFmtId="0" fontId="1" fillId="9" borderId="59" xfId="2" applyFont="1" applyFill="1" applyBorder="1" applyAlignment="1">
      <alignment horizontal="center" vertical="center" wrapText="1"/>
    </xf>
    <xf numFmtId="0" fontId="9" fillId="12" borderId="32" xfId="2" applyFont="1" applyFill="1" applyBorder="1" applyAlignment="1">
      <alignment horizontal="center" vertical="center" wrapText="1"/>
    </xf>
    <xf numFmtId="0" fontId="9" fillId="12" borderId="3" xfId="2" applyFont="1" applyFill="1" applyBorder="1" applyAlignment="1">
      <alignment horizontal="center" vertical="center"/>
    </xf>
    <xf numFmtId="0" fontId="1" fillId="9" borderId="3" xfId="2" applyFont="1" applyFill="1" applyBorder="1" applyAlignment="1">
      <alignment horizontal="left" vertical="center" wrapText="1"/>
    </xf>
    <xf numFmtId="0" fontId="1" fillId="9" borderId="18" xfId="2" applyFont="1" applyFill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12" borderId="30" xfId="2" applyFont="1" applyFill="1" applyBorder="1" applyAlignment="1">
      <alignment horizontal="center" vertical="center"/>
    </xf>
    <xf numFmtId="0" fontId="9" fillId="12" borderId="31" xfId="2" applyFont="1" applyFill="1" applyBorder="1" applyAlignment="1">
      <alignment horizontal="center" vertical="center"/>
    </xf>
    <xf numFmtId="0" fontId="6" fillId="9" borderId="31" xfId="2" applyFill="1" applyBorder="1" applyAlignment="1">
      <alignment horizontal="left" vertical="center" wrapText="1"/>
    </xf>
    <xf numFmtId="0" fontId="6" fillId="9" borderId="12" xfId="2" applyFill="1" applyBorder="1" applyAlignment="1">
      <alignment horizontal="left" vertical="center" wrapText="1"/>
    </xf>
    <xf numFmtId="0" fontId="9" fillId="12" borderId="32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left" vertical="center"/>
    </xf>
    <xf numFmtId="0" fontId="9" fillId="9" borderId="33" xfId="2" applyFont="1" applyFill="1" applyBorder="1" applyAlignment="1">
      <alignment horizontal="left" vertical="center"/>
    </xf>
    <xf numFmtId="0" fontId="9" fillId="9" borderId="34" xfId="2" applyFont="1" applyFill="1" applyBorder="1" applyAlignment="1">
      <alignment horizontal="left" vertical="center"/>
    </xf>
    <xf numFmtId="0" fontId="42" fillId="9" borderId="62" xfId="2" applyFont="1" applyFill="1" applyBorder="1" applyAlignment="1">
      <alignment horizontal="center" vertical="center" wrapText="1"/>
    </xf>
    <xf numFmtId="0" fontId="42" fillId="9" borderId="63" xfId="2" applyFont="1" applyFill="1" applyBorder="1" applyAlignment="1">
      <alignment horizontal="center" vertical="center" wrapText="1"/>
    </xf>
    <xf numFmtId="0" fontId="42" fillId="9" borderId="64" xfId="2" applyFont="1" applyFill="1" applyBorder="1" applyAlignment="1">
      <alignment horizontal="center" vertical="center" wrapText="1"/>
    </xf>
    <xf numFmtId="0" fontId="41" fillId="9" borderId="2" xfId="2" applyFont="1" applyFill="1" applyAlignment="1">
      <alignment horizontal="center" vertical="center"/>
    </xf>
    <xf numFmtId="15" fontId="41" fillId="9" borderId="2" xfId="2" applyNumberFormat="1" applyFont="1" applyFill="1" applyAlignment="1">
      <alignment horizontal="center" vertical="center"/>
    </xf>
    <xf numFmtId="17" fontId="48" fillId="9" borderId="62" xfId="2" applyNumberFormat="1" applyFont="1" applyFill="1" applyBorder="1" applyAlignment="1">
      <alignment horizontal="center" vertical="center" wrapText="1"/>
    </xf>
    <xf numFmtId="0" fontId="48" fillId="9" borderId="63" xfId="2" applyFont="1" applyFill="1" applyBorder="1" applyAlignment="1">
      <alignment horizontal="center" vertical="center" wrapText="1"/>
    </xf>
    <xf numFmtId="0" fontId="48" fillId="9" borderId="64" xfId="2" applyFont="1" applyFill="1" applyBorder="1" applyAlignment="1">
      <alignment horizontal="center" vertical="center" wrapText="1"/>
    </xf>
    <xf numFmtId="0" fontId="41" fillId="9" borderId="62" xfId="2" applyFont="1" applyFill="1" applyBorder="1" applyAlignment="1">
      <alignment horizontal="center" vertical="center"/>
    </xf>
    <xf numFmtId="0" fontId="41" fillId="9" borderId="64" xfId="2" applyFont="1" applyFill="1" applyBorder="1" applyAlignment="1">
      <alignment horizontal="center" vertical="center"/>
    </xf>
    <xf numFmtId="0" fontId="42" fillId="9" borderId="2" xfId="2" applyFont="1" applyFill="1" applyAlignment="1">
      <alignment horizontal="center"/>
    </xf>
    <xf numFmtId="0" fontId="6" fillId="9" borderId="5" xfId="2" applyFill="1" applyBorder="1" applyAlignment="1">
      <alignment horizontal="center"/>
    </xf>
    <xf numFmtId="0" fontId="6" fillId="9" borderId="71" xfId="2" applyFill="1" applyBorder="1" applyAlignment="1">
      <alignment horizontal="center"/>
    </xf>
    <xf numFmtId="0" fontId="6" fillId="9" borderId="4" xfId="2" applyFill="1" applyBorder="1" applyAlignment="1">
      <alignment horizontal="center"/>
    </xf>
    <xf numFmtId="0" fontId="42" fillId="9" borderId="19" xfId="2" applyFont="1" applyFill="1" applyBorder="1" applyAlignment="1">
      <alignment horizontal="center" vertical="center"/>
    </xf>
    <xf numFmtId="0" fontId="42" fillId="9" borderId="20" xfId="2" applyFont="1" applyFill="1" applyBorder="1" applyAlignment="1">
      <alignment horizontal="center" vertical="center"/>
    </xf>
    <xf numFmtId="0" fontId="42" fillId="9" borderId="21" xfId="2" applyFont="1" applyFill="1" applyBorder="1" applyAlignment="1">
      <alignment horizontal="center" vertical="center"/>
    </xf>
    <xf numFmtId="0" fontId="42" fillId="9" borderId="15" xfId="2" applyFont="1" applyFill="1" applyBorder="1" applyAlignment="1">
      <alignment horizontal="center" vertical="center"/>
    </xf>
    <xf numFmtId="0" fontId="42" fillId="9" borderId="16" xfId="2" applyFont="1" applyFill="1" applyBorder="1" applyAlignment="1">
      <alignment horizontal="center" vertical="center"/>
    </xf>
    <xf numFmtId="0" fontId="42" fillId="9" borderId="17" xfId="2" applyFont="1" applyFill="1" applyBorder="1" applyAlignment="1">
      <alignment horizontal="center" vertical="center"/>
    </xf>
    <xf numFmtId="0" fontId="41" fillId="9" borderId="3" xfId="2" applyFont="1" applyFill="1" applyBorder="1" applyAlignment="1">
      <alignment horizontal="left" vertical="center"/>
    </xf>
    <xf numFmtId="0" fontId="41" fillId="0" borderId="3" xfId="2" applyFont="1" applyBorder="1" applyAlignment="1">
      <alignment horizontal="left" vertical="center"/>
    </xf>
    <xf numFmtId="0" fontId="41" fillId="0" borderId="3" xfId="2" applyFont="1" applyBorder="1" applyAlignment="1">
      <alignment horizontal="left" vertical="center" wrapText="1"/>
    </xf>
    <xf numFmtId="0" fontId="15" fillId="37" borderId="48" xfId="2" applyFont="1" applyFill="1" applyBorder="1" applyAlignment="1">
      <alignment horizontal="center" vertical="center" wrapText="1"/>
    </xf>
    <xf numFmtId="0" fontId="15" fillId="37" borderId="52" xfId="2" applyFont="1" applyFill="1" applyBorder="1" applyAlignment="1">
      <alignment horizontal="center" vertical="center" wrapText="1"/>
    </xf>
    <xf numFmtId="0" fontId="15" fillId="37" borderId="60" xfId="2" applyFont="1" applyFill="1" applyBorder="1" applyAlignment="1">
      <alignment horizontal="center" vertical="center" wrapText="1"/>
    </xf>
    <xf numFmtId="0" fontId="15" fillId="29" borderId="60" xfId="2" applyFont="1" applyFill="1" applyBorder="1" applyAlignment="1">
      <alignment horizontal="center" vertical="center"/>
    </xf>
    <xf numFmtId="0" fontId="15" fillId="29" borderId="62" xfId="2" applyFont="1" applyFill="1" applyBorder="1" applyAlignment="1">
      <alignment horizontal="center" vertical="center"/>
    </xf>
    <xf numFmtId="0" fontId="15" fillId="29" borderId="63" xfId="2" applyFont="1" applyFill="1" applyBorder="1" applyAlignment="1">
      <alignment horizontal="center" vertical="center"/>
    </xf>
    <xf numFmtId="0" fontId="15" fillId="29" borderId="64" xfId="2" applyFont="1" applyFill="1" applyBorder="1" applyAlignment="1">
      <alignment horizontal="center" vertical="center"/>
    </xf>
    <xf numFmtId="0" fontId="37" fillId="29" borderId="52" xfId="3" applyFont="1" applyFill="1" applyBorder="1" applyAlignment="1">
      <alignment horizontal="center" vertical="center" wrapText="1"/>
    </xf>
    <xf numFmtId="0" fontId="37" fillId="29" borderId="60" xfId="3" applyFont="1" applyFill="1" applyBorder="1" applyAlignment="1">
      <alignment horizontal="center" vertical="center" wrapText="1"/>
    </xf>
    <xf numFmtId="0" fontId="37" fillId="29" borderId="67" xfId="3" applyFont="1" applyFill="1" applyBorder="1" applyAlignment="1">
      <alignment horizontal="center" vertical="center" wrapText="1"/>
    </xf>
    <xf numFmtId="0" fontId="37" fillId="29" borderId="42" xfId="3" applyFont="1" applyFill="1" applyBorder="1" applyAlignment="1">
      <alignment horizontal="center" vertical="center" wrapText="1"/>
    </xf>
    <xf numFmtId="0" fontId="15" fillId="29" borderId="52" xfId="2" applyFont="1" applyFill="1" applyBorder="1" applyAlignment="1">
      <alignment horizontal="center" vertical="center"/>
    </xf>
    <xf numFmtId="0" fontId="15" fillId="38" borderId="48" xfId="2" applyFont="1" applyFill="1" applyBorder="1" applyAlignment="1">
      <alignment horizontal="center" vertical="center" wrapText="1"/>
    </xf>
    <xf numFmtId="0" fontId="15" fillId="38" borderId="52" xfId="2" applyFont="1" applyFill="1" applyBorder="1" applyAlignment="1">
      <alignment horizontal="center" vertical="center" wrapText="1"/>
    </xf>
    <xf numFmtId="0" fontId="15" fillId="38" borderId="60" xfId="2" applyFont="1" applyFill="1" applyBorder="1" applyAlignment="1">
      <alignment horizontal="center" vertical="center" wrapText="1"/>
    </xf>
    <xf numFmtId="0" fontId="37" fillId="29" borderId="48" xfId="3" applyFont="1" applyFill="1" applyBorder="1" applyAlignment="1">
      <alignment horizontal="center" vertical="center" wrapText="1"/>
    </xf>
    <xf numFmtId="0" fontId="37" fillId="29" borderId="62" xfId="3" applyFont="1" applyFill="1" applyBorder="1" applyAlignment="1">
      <alignment horizontal="center" vertical="center" wrapText="1"/>
    </xf>
    <xf numFmtId="0" fontId="37" fillId="29" borderId="63" xfId="3" applyFont="1" applyFill="1" applyBorder="1" applyAlignment="1">
      <alignment horizontal="center" vertical="center" wrapText="1"/>
    </xf>
    <xf numFmtId="0" fontId="37" fillId="29" borderId="11" xfId="3" applyFont="1" applyFill="1" applyBorder="1" applyAlignment="1">
      <alignment horizontal="center" vertical="center" wrapText="1"/>
    </xf>
    <xf numFmtId="0" fontId="15" fillId="38" borderId="8" xfId="2" applyFont="1" applyFill="1" applyBorder="1" applyAlignment="1">
      <alignment horizontal="center" vertical="center"/>
    </xf>
    <xf numFmtId="0" fontId="15" fillId="38" borderId="11" xfId="2" applyFont="1" applyFill="1" applyBorder="1" applyAlignment="1">
      <alignment horizontal="center" vertical="center"/>
    </xf>
    <xf numFmtId="0" fontId="15" fillId="38" borderId="36" xfId="2" applyFont="1" applyFill="1" applyBorder="1" applyAlignment="1">
      <alignment horizontal="center" vertical="center"/>
    </xf>
    <xf numFmtId="0" fontId="15" fillId="38" borderId="22" xfId="2" applyFont="1" applyFill="1" applyBorder="1" applyAlignment="1">
      <alignment horizontal="center" vertical="center"/>
    </xf>
    <xf numFmtId="0" fontId="15" fillId="38" borderId="25" xfId="2" applyFont="1" applyFill="1" applyBorder="1" applyAlignment="1">
      <alignment horizontal="center" vertical="center"/>
    </xf>
    <xf numFmtId="0" fontId="15" fillId="38" borderId="42" xfId="2" applyFont="1" applyFill="1" applyBorder="1" applyAlignment="1">
      <alignment horizontal="center" vertical="center"/>
    </xf>
    <xf numFmtId="0" fontId="15" fillId="29" borderId="13" xfId="2" applyFont="1" applyFill="1" applyBorder="1" applyAlignment="1">
      <alignment horizontal="center" vertical="center" wrapText="1"/>
    </xf>
    <xf numFmtId="0" fontId="15" fillId="29" borderId="22" xfId="2" applyFont="1" applyFill="1" applyBorder="1" applyAlignment="1">
      <alignment horizontal="center" vertical="center" wrapText="1"/>
    </xf>
    <xf numFmtId="0" fontId="15" fillId="29" borderId="37" xfId="2" applyFont="1" applyFill="1" applyBorder="1" applyAlignment="1">
      <alignment horizontal="center" vertical="center"/>
    </xf>
    <xf numFmtId="0" fontId="15" fillId="29" borderId="66" xfId="2" applyFont="1" applyFill="1" applyBorder="1" applyAlignment="1">
      <alignment horizontal="center" vertical="center"/>
    </xf>
    <xf numFmtId="0" fontId="15" fillId="29" borderId="50" xfId="2" applyFont="1" applyFill="1" applyBorder="1" applyAlignment="1">
      <alignment horizontal="center" vertical="center"/>
    </xf>
    <xf numFmtId="0" fontId="15" fillId="29" borderId="70" xfId="2" applyFont="1" applyFill="1" applyBorder="1" applyAlignment="1">
      <alignment horizontal="center" vertical="center"/>
    </xf>
    <xf numFmtId="0" fontId="15" fillId="37" borderId="48" xfId="2" applyFont="1" applyFill="1" applyBorder="1" applyAlignment="1">
      <alignment horizontal="center" vertical="center" textRotation="90"/>
    </xf>
    <xf numFmtId="0" fontId="15" fillId="37" borderId="60" xfId="2" applyFont="1" applyFill="1" applyBorder="1" applyAlignment="1">
      <alignment horizontal="center" vertical="center" textRotation="90"/>
    </xf>
    <xf numFmtId="0" fontId="41" fillId="0" borderId="40" xfId="2" applyFont="1" applyBorder="1" applyAlignment="1">
      <alignment horizontal="center" vertical="center" wrapText="1"/>
    </xf>
    <xf numFmtId="0" fontId="41" fillId="0" borderId="73" xfId="2" applyFont="1" applyBorder="1" applyAlignment="1">
      <alignment horizontal="center" vertical="center" wrapText="1"/>
    </xf>
    <xf numFmtId="9" fontId="41" fillId="9" borderId="40" xfId="4" applyFont="1" applyFill="1" applyBorder="1" applyAlignment="1">
      <alignment horizontal="center" vertical="center"/>
    </xf>
    <xf numFmtId="9" fontId="41" fillId="9" borderId="73" xfId="4" applyFont="1" applyFill="1" applyBorder="1" applyAlignment="1">
      <alignment horizontal="center" vertical="center"/>
    </xf>
    <xf numFmtId="0" fontId="41" fillId="32" borderId="40" xfId="2" applyFont="1" applyFill="1" applyBorder="1" applyAlignment="1">
      <alignment horizontal="center" vertical="center"/>
    </xf>
    <xf numFmtId="0" fontId="41" fillId="32" borderId="73" xfId="2" applyFont="1" applyFill="1" applyBorder="1" applyAlignment="1">
      <alignment horizontal="center" vertical="center"/>
    </xf>
    <xf numFmtId="0" fontId="15" fillId="37" borderId="62" xfId="2" applyFont="1" applyFill="1" applyBorder="1" applyAlignment="1">
      <alignment horizontal="center" vertical="center" wrapText="1"/>
    </xf>
    <xf numFmtId="0" fontId="15" fillId="37" borderId="63" xfId="2" applyFont="1" applyFill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1" fillId="0" borderId="3" xfId="2" applyFont="1" applyBorder="1" applyAlignment="1">
      <alignment horizontal="center" vertical="center" wrapText="1"/>
    </xf>
    <xf numFmtId="0" fontId="41" fillId="0" borderId="74" xfId="2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/>
    </xf>
    <xf numFmtId="0" fontId="41" fillId="0" borderId="73" xfId="2" applyFont="1" applyBorder="1" applyAlignment="1">
      <alignment horizontal="center" vertical="center"/>
    </xf>
    <xf numFmtId="0" fontId="41" fillId="0" borderId="40" xfId="2" quotePrefix="1" applyFont="1" applyBorder="1" applyAlignment="1">
      <alignment horizontal="center" vertical="center" wrapText="1"/>
    </xf>
    <xf numFmtId="0" fontId="41" fillId="0" borderId="73" xfId="2" quotePrefix="1" applyFont="1" applyBorder="1" applyAlignment="1">
      <alignment horizontal="center" vertical="center" wrapText="1"/>
    </xf>
    <xf numFmtId="0" fontId="15" fillId="0" borderId="48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15" fillId="29" borderId="8" xfId="2" applyFont="1" applyFill="1" applyBorder="1" applyAlignment="1">
      <alignment horizontal="center" vertical="center"/>
    </xf>
    <xf numFmtId="0" fontId="15" fillId="29" borderId="11" xfId="2" applyFont="1" applyFill="1" applyBorder="1" applyAlignment="1">
      <alignment horizontal="center" vertical="center"/>
    </xf>
    <xf numFmtId="0" fontId="15" fillId="29" borderId="36" xfId="2" applyFont="1" applyFill="1" applyBorder="1" applyAlignment="1">
      <alignment horizontal="center" vertical="center"/>
    </xf>
    <xf numFmtId="0" fontId="15" fillId="29" borderId="22" xfId="2" applyFont="1" applyFill="1" applyBorder="1" applyAlignment="1">
      <alignment horizontal="center" vertical="center"/>
    </xf>
    <xf numFmtId="0" fontId="15" fillId="29" borderId="25" xfId="2" applyFont="1" applyFill="1" applyBorder="1" applyAlignment="1">
      <alignment horizontal="center" vertical="center"/>
    </xf>
    <xf numFmtId="0" fontId="15" fillId="29" borderId="42" xfId="2" applyFont="1" applyFill="1" applyBorder="1" applyAlignment="1">
      <alignment horizontal="center" vertical="center"/>
    </xf>
    <xf numFmtId="0" fontId="15" fillId="0" borderId="48" xfId="2" applyFont="1" applyBorder="1" applyAlignment="1">
      <alignment horizontal="center" vertical="center" wrapText="1"/>
    </xf>
    <xf numFmtId="0" fontId="15" fillId="0" borderId="52" xfId="2" applyFont="1" applyBorder="1" applyAlignment="1">
      <alignment horizontal="center" vertical="center" wrapText="1"/>
    </xf>
    <xf numFmtId="0" fontId="15" fillId="0" borderId="60" xfId="2" applyFont="1" applyBorder="1" applyAlignment="1">
      <alignment horizontal="center" vertical="center" wrapText="1"/>
    </xf>
    <xf numFmtId="0" fontId="42" fillId="10" borderId="40" xfId="2" applyFont="1" applyFill="1" applyBorder="1" applyAlignment="1">
      <alignment horizontal="left" vertical="center" wrapText="1"/>
    </xf>
    <xf numFmtId="0" fontId="42" fillId="10" borderId="73" xfId="2" applyFont="1" applyFill="1" applyBorder="1" applyAlignment="1">
      <alignment horizontal="left" vertical="center" wrapText="1"/>
    </xf>
    <xf numFmtId="0" fontId="41" fillId="0" borderId="71" xfId="2" applyFont="1" applyBorder="1" applyAlignment="1">
      <alignment horizontal="center" vertical="center" wrapText="1"/>
    </xf>
    <xf numFmtId="0" fontId="41" fillId="0" borderId="71" xfId="2" applyFont="1" applyBorder="1" applyAlignment="1">
      <alignment horizontal="center" vertical="center"/>
    </xf>
    <xf numFmtId="0" fontId="41" fillId="0" borderId="71" xfId="2" quotePrefix="1" applyFont="1" applyBorder="1" applyAlignment="1">
      <alignment horizontal="center" vertical="center" wrapText="1"/>
    </xf>
    <xf numFmtId="9" fontId="41" fillId="0" borderId="71" xfId="4" applyFont="1" applyBorder="1" applyAlignment="1">
      <alignment horizontal="center" vertical="center"/>
    </xf>
    <xf numFmtId="9" fontId="41" fillId="0" borderId="73" xfId="4" applyFont="1" applyBorder="1" applyAlignment="1">
      <alignment horizontal="center" vertical="center"/>
    </xf>
    <xf numFmtId="0" fontId="43" fillId="9" borderId="5" xfId="2" applyFont="1" applyFill="1" applyBorder="1" applyAlignment="1">
      <alignment horizontal="center" vertical="center"/>
    </xf>
    <xf numFmtId="0" fontId="43" fillId="9" borderId="73" xfId="2" applyFont="1" applyFill="1" applyBorder="1" applyAlignment="1">
      <alignment horizontal="center" vertical="center"/>
    </xf>
    <xf numFmtId="0" fontId="41" fillId="10" borderId="40" xfId="2" applyFont="1" applyFill="1" applyBorder="1" applyAlignment="1">
      <alignment horizontal="center" vertical="center" wrapText="1"/>
    </xf>
    <xf numFmtId="0" fontId="41" fillId="10" borderId="73" xfId="2" applyFont="1" applyFill="1" applyBorder="1" applyAlignment="1">
      <alignment horizontal="center" vertical="center" wrapText="1"/>
    </xf>
    <xf numFmtId="9" fontId="41" fillId="0" borderId="40" xfId="4" applyFont="1" applyBorder="1" applyAlignment="1">
      <alignment horizontal="center" vertical="center"/>
    </xf>
    <xf numFmtId="0" fontId="43" fillId="9" borderId="40" xfId="2" applyFont="1" applyFill="1" applyBorder="1" applyAlignment="1">
      <alignment horizontal="center" vertical="center"/>
    </xf>
    <xf numFmtId="0" fontId="41" fillId="9" borderId="40" xfId="2" applyFont="1" applyFill="1" applyBorder="1" applyAlignment="1">
      <alignment horizontal="center" vertical="center" wrapText="1"/>
    </xf>
    <xf numFmtId="0" fontId="41" fillId="9" borderId="73" xfId="2" applyFont="1" applyFill="1" applyBorder="1" applyAlignment="1">
      <alignment horizontal="center" vertical="center" wrapText="1"/>
    </xf>
    <xf numFmtId="0" fontId="41" fillId="15" borderId="40" xfId="2" applyFont="1" applyFill="1" applyBorder="1" applyAlignment="1">
      <alignment horizontal="center" vertical="center"/>
    </xf>
    <xf numFmtId="0" fontId="41" fillId="15" borderId="73" xfId="2" applyFont="1" applyFill="1" applyBorder="1" applyAlignment="1">
      <alignment horizontal="center" vertical="center"/>
    </xf>
    <xf numFmtId="0" fontId="41" fillId="10" borderId="71" xfId="2" applyFont="1" applyFill="1" applyBorder="1" applyAlignment="1">
      <alignment horizontal="center" vertical="center" wrapText="1"/>
    </xf>
    <xf numFmtId="0" fontId="42" fillId="10" borderId="71" xfId="2" applyFont="1" applyFill="1" applyBorder="1" applyAlignment="1">
      <alignment horizontal="left" vertical="center" wrapText="1"/>
    </xf>
    <xf numFmtId="0" fontId="41" fillId="32" borderId="71" xfId="2" applyFont="1" applyFill="1" applyBorder="1" applyAlignment="1">
      <alignment horizontal="center" vertical="center"/>
    </xf>
    <xf numFmtId="0" fontId="41" fillId="32" borderId="72" xfId="2" applyFont="1" applyFill="1" applyBorder="1" applyAlignment="1">
      <alignment horizontal="center" vertical="center"/>
    </xf>
    <xf numFmtId="0" fontId="41" fillId="32" borderId="75" xfId="2" applyFont="1" applyFill="1" applyBorder="1" applyAlignment="1">
      <alignment horizontal="center" vertical="center"/>
    </xf>
    <xf numFmtId="0" fontId="43" fillId="9" borderId="4" xfId="2" applyFont="1" applyFill="1" applyBorder="1" applyAlignment="1">
      <alignment horizontal="center" vertical="center"/>
    </xf>
    <xf numFmtId="0" fontId="43" fillId="9" borderId="74" xfId="2" applyFont="1" applyFill="1" applyBorder="1" applyAlignment="1">
      <alignment horizontal="center" vertical="center"/>
    </xf>
    <xf numFmtId="0" fontId="35" fillId="0" borderId="31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35" fillId="0" borderId="65" xfId="3" applyFont="1" applyBorder="1" applyAlignment="1">
      <alignment horizontal="center" vertical="center" textRotation="90" wrapText="1"/>
    </xf>
    <xf numFmtId="0" fontId="35" fillId="0" borderId="66" xfId="3" applyFont="1" applyBorder="1" applyAlignment="1">
      <alignment horizontal="center" vertical="center" textRotation="90" wrapText="1"/>
    </xf>
    <xf numFmtId="0" fontId="16" fillId="29" borderId="3" xfId="2" applyFont="1" applyFill="1" applyBorder="1" applyAlignment="1">
      <alignment horizontal="center" vertical="center"/>
    </xf>
    <xf numFmtId="0" fontId="43" fillId="9" borderId="2" xfId="2" applyFont="1" applyFill="1" applyAlignment="1">
      <alignment horizontal="center" vertical="center"/>
    </xf>
    <xf numFmtId="0" fontId="6" fillId="9" borderId="3" xfId="2" applyFill="1" applyBorder="1" applyAlignment="1">
      <alignment horizontal="left" vertical="top" wrapText="1"/>
    </xf>
    <xf numFmtId="0" fontId="6" fillId="9" borderId="3" xfId="2" applyFill="1" applyBorder="1" applyAlignment="1">
      <alignment horizontal="center"/>
    </xf>
    <xf numFmtId="0" fontId="20" fillId="9" borderId="2" xfId="2" applyFont="1" applyFill="1" applyAlignment="1">
      <alignment horizontal="center" vertical="center"/>
    </xf>
    <xf numFmtId="0" fontId="43" fillId="9" borderId="71" xfId="2" applyFont="1" applyFill="1" applyBorder="1" applyAlignment="1">
      <alignment horizontal="center" vertical="center"/>
    </xf>
    <xf numFmtId="0" fontId="41" fillId="15" borderId="71" xfId="2" applyFont="1" applyFill="1" applyBorder="1" applyAlignment="1">
      <alignment horizontal="center" vertical="center"/>
    </xf>
    <xf numFmtId="9" fontId="41" fillId="9" borderId="71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3" xfId="0" applyFont="1" applyBorder="1" applyAlignment="1">
      <alignment horizontal="center" wrapText="1"/>
    </xf>
    <xf numFmtId="0" fontId="35" fillId="0" borderId="2" xfId="3" applyFont="1" applyAlignment="1">
      <alignment horizontal="center" vertical="center" textRotation="90" wrapText="1"/>
    </xf>
  </cellXfs>
  <cellStyles count="5">
    <cellStyle name="Normal" xfId="0" builtinId="0"/>
    <cellStyle name="Normal 2" xfId="3" xr:uid="{00000000-0005-0000-0000-000001000000}"/>
    <cellStyle name="Normal 2 2 2" xfId="2" xr:uid="{00000000-0005-0000-0000-000002000000}"/>
    <cellStyle name="Normal 3" xfId="1" xr:uid="{00000000-0005-0000-0000-000003000000}"/>
    <cellStyle name="Porcentaje 2" xfId="4" xr:uid="{00000000-0005-0000-0000-000004000000}"/>
  </cellStyles>
  <dxfs count="72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 xr9:uid="{00000000-0011-0000-FFFF-FFFF00000000}">
      <tableStyleElement type="headerRow" dxfId="71"/>
      <tableStyleElement type="firstRowStripe" dxfId="70"/>
      <tableStyleElement type="secondRowStripe" dxfId="69"/>
    </tableStyle>
  </tableStyles>
  <colors>
    <mruColors>
      <color rgb="FFFFFF99"/>
      <color rgb="FF33CC33"/>
      <color rgb="FF009900"/>
      <color rgb="FF99FF33"/>
      <color rgb="FFFFFFCC"/>
      <color rgb="FFFFFFFF"/>
      <color rgb="FFFF99FF"/>
      <color rgb="FFFF00FF"/>
      <color rgb="FF99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123825</xdr:rowOff>
    </xdr:from>
    <xdr:ext cx="1085850" cy="884645"/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3A71537-11EE-6760-8D3B-71F4AB4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3825"/>
          <a:ext cx="1085850" cy="8846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</xdr:colOff>
      <xdr:row>5</xdr:row>
      <xdr:rowOff>212727</xdr:rowOff>
    </xdr:from>
    <xdr:to>
      <xdr:col>1</xdr:col>
      <xdr:colOff>2000250</xdr:colOff>
      <xdr:row>7</xdr:row>
      <xdr:rowOff>63501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25" y="1879602"/>
          <a:ext cx="1444625" cy="1041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7"/>
  <sheetViews>
    <sheetView view="pageBreakPreview" zoomScale="70" zoomScaleNormal="100" zoomScaleSheetLayoutView="70" workbookViewId="0">
      <selection activeCell="I1" sqref="I1"/>
    </sheetView>
  </sheetViews>
  <sheetFormatPr defaultColWidth="12.5" defaultRowHeight="15" customHeight="1"/>
  <cols>
    <col min="1" max="1" width="2.875" style="8" customWidth="1"/>
    <col min="2" max="2" width="20.375" style="8" customWidth="1"/>
    <col min="3" max="3" width="41.125" style="8" customWidth="1"/>
    <col min="4" max="6" width="4.875" style="8" customWidth="1"/>
    <col min="7" max="7" width="34.875" style="8" customWidth="1"/>
    <col min="8" max="8" width="56.125" style="8" customWidth="1"/>
    <col min="9" max="9" width="39.25" style="8" customWidth="1"/>
    <col min="10" max="16" width="9.375" style="8" customWidth="1"/>
    <col min="17" max="17" width="25" style="8" customWidth="1"/>
    <col min="18" max="29" width="9.375" style="8" customWidth="1"/>
    <col min="30" max="16384" width="12.5" style="8"/>
  </cols>
  <sheetData>
    <row r="1" spans="1:29" ht="23.25" customHeight="1">
      <c r="A1" s="4"/>
      <c r="B1" s="5"/>
      <c r="C1" s="6" t="s">
        <v>0</v>
      </c>
      <c r="D1" s="7"/>
      <c r="E1" s="7"/>
      <c r="F1" s="7"/>
      <c r="G1" s="7"/>
      <c r="H1" s="5"/>
      <c r="I1" s="133" t="s">
        <v>1</v>
      </c>
    </row>
    <row r="2" spans="1:29" ht="20.25" customHeight="1">
      <c r="A2" s="9"/>
      <c r="B2" s="10"/>
      <c r="C2" s="11"/>
      <c r="D2" s="12" t="s">
        <v>2</v>
      </c>
      <c r="E2" s="13"/>
      <c r="F2" s="13"/>
      <c r="G2" s="13"/>
      <c r="H2" s="14"/>
      <c r="I2" s="15" t="s">
        <v>3</v>
      </c>
    </row>
    <row r="3" spans="1:29" ht="21.75" customHeight="1">
      <c r="A3" s="9"/>
      <c r="B3" s="10"/>
      <c r="C3" s="16" t="s">
        <v>4</v>
      </c>
      <c r="D3" s="17"/>
      <c r="E3" s="17"/>
      <c r="F3" s="17"/>
      <c r="G3" s="17"/>
      <c r="H3" s="18"/>
      <c r="I3" s="15" t="s">
        <v>5</v>
      </c>
    </row>
    <row r="4" spans="1:29" ht="20.25" customHeight="1" thickBot="1">
      <c r="A4" s="19"/>
      <c r="B4" s="20"/>
      <c r="C4" s="21"/>
      <c r="D4" s="22" t="s">
        <v>6</v>
      </c>
      <c r="E4" s="23"/>
      <c r="F4" s="23"/>
      <c r="G4" s="23"/>
      <c r="H4" s="20"/>
      <c r="I4" s="24" t="s">
        <v>7</v>
      </c>
    </row>
    <row r="5" spans="1:29" ht="7.5" customHeight="1" thickBot="1"/>
    <row r="6" spans="1:29" ht="91.5" customHeight="1" thickBot="1">
      <c r="A6" s="25"/>
      <c r="B6" s="317" t="s">
        <v>8</v>
      </c>
      <c r="C6" s="318"/>
      <c r="D6" s="318"/>
      <c r="E6" s="318"/>
      <c r="F6" s="318"/>
      <c r="G6" s="318"/>
      <c r="H6" s="318"/>
      <c r="I6" s="319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30.75" customHeight="1">
      <c r="A7" s="27"/>
      <c r="B7" s="320" t="s">
        <v>9</v>
      </c>
      <c r="C7" s="321"/>
      <c r="D7" s="322" t="s">
        <v>10</v>
      </c>
      <c r="E7" s="322"/>
      <c r="F7" s="322"/>
      <c r="G7" s="322"/>
      <c r="H7" s="322"/>
      <c r="I7" s="323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26.25" customHeight="1">
      <c r="A8" s="27"/>
      <c r="B8" s="324" t="s">
        <v>11</v>
      </c>
      <c r="C8" s="314"/>
      <c r="D8" s="325" t="s">
        <v>12</v>
      </c>
      <c r="E8" s="326"/>
      <c r="F8" s="326"/>
      <c r="G8" s="326"/>
      <c r="H8" s="326"/>
      <c r="I8" s="327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96" customHeight="1">
      <c r="A9" s="27"/>
      <c r="B9" s="313" t="s">
        <v>13</v>
      </c>
      <c r="C9" s="314"/>
      <c r="D9" s="315" t="s">
        <v>14</v>
      </c>
      <c r="E9" s="315"/>
      <c r="F9" s="315"/>
      <c r="G9" s="315"/>
      <c r="H9" s="315"/>
      <c r="I9" s="31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96" customHeight="1">
      <c r="A10" s="27"/>
      <c r="B10" s="296" t="s">
        <v>15</v>
      </c>
      <c r="C10" s="297"/>
      <c r="D10" s="298" t="s">
        <v>16</v>
      </c>
      <c r="E10" s="299"/>
      <c r="F10" s="299"/>
      <c r="G10" s="299"/>
      <c r="H10" s="299"/>
      <c r="I10" s="300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39.75" customHeight="1">
      <c r="A11" s="27"/>
      <c r="B11" s="301" t="s">
        <v>17</v>
      </c>
      <c r="C11" s="302"/>
      <c r="D11" s="305" t="s">
        <v>18</v>
      </c>
      <c r="E11" s="306"/>
      <c r="F11" s="306"/>
      <c r="G11" s="306"/>
      <c r="H11" s="306"/>
      <c r="I11" s="307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24" customHeight="1" thickBot="1">
      <c r="A12" s="27"/>
      <c r="B12" s="303"/>
      <c r="C12" s="304"/>
      <c r="D12" s="308" t="s">
        <v>19</v>
      </c>
      <c r="E12" s="309"/>
      <c r="F12" s="309"/>
      <c r="G12" s="309"/>
      <c r="H12" s="132"/>
      <c r="I12" s="12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41.25" customHeight="1">
      <c r="A13" s="28"/>
      <c r="B13" s="29" t="s">
        <v>20</v>
      </c>
      <c r="C13" s="30"/>
      <c r="D13" s="31" t="s">
        <v>21</v>
      </c>
      <c r="E13" s="32"/>
      <c r="F13" s="33"/>
      <c r="G13" s="34" t="s">
        <v>22</v>
      </c>
      <c r="H13" s="35" t="s">
        <v>23</v>
      </c>
      <c r="I13" s="36" t="s">
        <v>24</v>
      </c>
      <c r="J13" s="310"/>
      <c r="K13" s="310"/>
      <c r="L13" s="310"/>
      <c r="M13" s="310"/>
      <c r="N13" s="310"/>
      <c r="O13" s="310"/>
      <c r="P13" s="310"/>
      <c r="Q13" s="310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7.25" customHeight="1" thickBot="1">
      <c r="A14" s="37"/>
      <c r="B14" s="38" t="s">
        <v>25</v>
      </c>
      <c r="C14" s="39"/>
      <c r="D14" s="40" t="s">
        <v>26</v>
      </c>
      <c r="E14" s="41" t="s">
        <v>27</v>
      </c>
      <c r="F14" s="42" t="s">
        <v>28</v>
      </c>
      <c r="G14" s="43"/>
      <c r="H14" s="44"/>
      <c r="I14" s="45"/>
      <c r="J14" s="310"/>
      <c r="K14" s="310"/>
      <c r="L14" s="310"/>
      <c r="M14" s="310"/>
      <c r="N14" s="310"/>
      <c r="O14" s="310"/>
      <c r="P14" s="310"/>
      <c r="Q14" s="310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56.25" customHeight="1">
      <c r="A15" s="283" t="s">
        <v>29</v>
      </c>
      <c r="B15" s="286" t="s">
        <v>30</v>
      </c>
      <c r="C15" s="46" t="s">
        <v>31</v>
      </c>
      <c r="D15" s="47"/>
      <c r="E15" s="47"/>
      <c r="F15" s="47" t="s">
        <v>32</v>
      </c>
      <c r="G15" s="48"/>
      <c r="H15" s="49"/>
      <c r="I15" s="120"/>
      <c r="J15" s="310"/>
      <c r="K15" s="310"/>
      <c r="L15" s="310"/>
      <c r="M15" s="310"/>
      <c r="N15" s="310"/>
      <c r="O15" s="310"/>
      <c r="P15" s="310"/>
      <c r="Q15" s="310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60" customHeight="1">
      <c r="A16" s="284"/>
      <c r="B16" s="287"/>
      <c r="C16" s="50" t="s">
        <v>33</v>
      </c>
      <c r="D16" s="131"/>
      <c r="E16" s="131"/>
      <c r="F16" s="131" t="s">
        <v>32</v>
      </c>
      <c r="G16" s="51"/>
      <c r="H16" s="52"/>
      <c r="I16" s="53"/>
      <c r="J16" s="310"/>
      <c r="K16" s="310"/>
      <c r="L16" s="310"/>
      <c r="M16" s="310"/>
      <c r="N16" s="310"/>
      <c r="O16" s="310"/>
      <c r="P16" s="310"/>
      <c r="Q16" s="310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ht="15" customHeight="1">
      <c r="A17" s="284"/>
      <c r="B17" s="287"/>
      <c r="C17" s="54" t="s">
        <v>34</v>
      </c>
      <c r="D17" s="288"/>
      <c r="E17" s="290"/>
      <c r="F17" s="290"/>
      <c r="G17" s="268"/>
      <c r="H17" s="269"/>
      <c r="I17" s="270"/>
      <c r="J17" s="310"/>
      <c r="K17" s="310"/>
      <c r="L17" s="310"/>
      <c r="M17" s="310"/>
      <c r="N17" s="310"/>
      <c r="O17" s="310"/>
      <c r="P17" s="310"/>
      <c r="Q17" s="310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 ht="15" customHeight="1">
      <c r="A18" s="284"/>
      <c r="B18" s="287"/>
      <c r="C18" s="55"/>
      <c r="D18" s="289"/>
      <c r="E18" s="290"/>
      <c r="F18" s="290"/>
      <c r="G18" s="268"/>
      <c r="H18" s="269"/>
      <c r="I18" s="270"/>
      <c r="J18" s="310"/>
      <c r="K18" s="310"/>
      <c r="L18" s="310"/>
      <c r="M18" s="310"/>
      <c r="N18" s="310"/>
      <c r="O18" s="310"/>
      <c r="P18" s="310"/>
      <c r="Q18" s="310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ht="58.5" customHeight="1">
      <c r="A19" s="284"/>
      <c r="B19" s="294" t="s">
        <v>35</v>
      </c>
      <c r="C19" s="56" t="s">
        <v>36</v>
      </c>
      <c r="D19" s="131" t="s">
        <v>32</v>
      </c>
      <c r="E19" s="131"/>
      <c r="F19" s="131"/>
      <c r="G19" s="51"/>
      <c r="H19" s="252" t="s">
        <v>37</v>
      </c>
      <c r="I19" s="53"/>
      <c r="J19" s="310"/>
      <c r="K19" s="310"/>
      <c r="L19" s="310"/>
      <c r="M19" s="310"/>
      <c r="N19" s="310"/>
      <c r="O19" s="310"/>
      <c r="P19" s="310"/>
      <c r="Q19" s="310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57.75" customHeight="1">
      <c r="A20" s="284"/>
      <c r="B20" s="272"/>
      <c r="C20" s="56" t="s">
        <v>38</v>
      </c>
      <c r="D20" s="131" t="s">
        <v>32</v>
      </c>
      <c r="E20" s="131"/>
      <c r="F20" s="131"/>
      <c r="G20" s="128"/>
      <c r="H20" s="253"/>
      <c r="I20" s="130"/>
      <c r="J20" s="310"/>
      <c r="K20" s="310"/>
      <c r="L20" s="310"/>
      <c r="M20" s="310"/>
      <c r="N20" s="310"/>
      <c r="O20" s="310"/>
      <c r="P20" s="310"/>
      <c r="Q20" s="310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7.75" customHeight="1">
      <c r="A21" s="284"/>
      <c r="B21" s="272"/>
      <c r="C21" s="56" t="s">
        <v>39</v>
      </c>
      <c r="D21" s="131"/>
      <c r="E21" s="131"/>
      <c r="F21" s="131" t="s">
        <v>32</v>
      </c>
      <c r="G21" s="57"/>
      <c r="H21" s="119"/>
      <c r="I21" s="59"/>
      <c r="J21" s="310"/>
      <c r="K21" s="310"/>
      <c r="L21" s="310"/>
      <c r="M21" s="310"/>
      <c r="N21" s="310"/>
      <c r="O21" s="310"/>
      <c r="P21" s="310"/>
      <c r="Q21" s="310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2.5" customHeight="1">
      <c r="A22" s="284"/>
      <c r="B22" s="272"/>
      <c r="C22" s="54" t="s">
        <v>34</v>
      </c>
      <c r="D22" s="124"/>
      <c r="E22" s="295"/>
      <c r="F22" s="295"/>
      <c r="G22" s="268"/>
      <c r="H22" s="269"/>
      <c r="I22" s="270"/>
      <c r="J22" s="310"/>
      <c r="K22" s="310"/>
      <c r="L22" s="310"/>
      <c r="M22" s="310"/>
      <c r="N22" s="310"/>
      <c r="O22" s="310"/>
      <c r="P22" s="310"/>
      <c r="Q22" s="310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6.75" customHeight="1">
      <c r="A23" s="284"/>
      <c r="B23" s="272"/>
      <c r="C23" s="60"/>
      <c r="D23" s="125"/>
      <c r="E23" s="295"/>
      <c r="F23" s="295"/>
      <c r="G23" s="268"/>
      <c r="H23" s="269"/>
      <c r="I23" s="270"/>
      <c r="J23" s="310"/>
      <c r="K23" s="310"/>
      <c r="L23" s="310"/>
      <c r="M23" s="310"/>
      <c r="N23" s="310"/>
      <c r="O23" s="310"/>
      <c r="P23" s="310"/>
      <c r="Q23" s="310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7.75" customHeight="1">
      <c r="A24" s="284"/>
      <c r="B24" s="291" t="s">
        <v>40</v>
      </c>
      <c r="C24" s="50" t="s">
        <v>41</v>
      </c>
      <c r="D24" s="131"/>
      <c r="E24" s="61"/>
      <c r="F24" s="131" t="s">
        <v>32</v>
      </c>
      <c r="G24" s="51"/>
      <c r="H24" s="52"/>
      <c r="I24" s="53"/>
      <c r="J24" s="310"/>
      <c r="K24" s="310"/>
      <c r="L24" s="310"/>
      <c r="M24" s="310"/>
      <c r="N24" s="310"/>
      <c r="O24" s="310"/>
      <c r="P24" s="310"/>
      <c r="Q24" s="310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8" customHeight="1">
      <c r="A25" s="284"/>
      <c r="B25" s="272"/>
      <c r="C25" s="62" t="s">
        <v>42</v>
      </c>
      <c r="D25" s="131"/>
      <c r="E25" s="61"/>
      <c r="F25" s="131" t="s">
        <v>32</v>
      </c>
      <c r="G25" s="128"/>
      <c r="H25" s="129"/>
      <c r="I25" s="130"/>
      <c r="J25" s="310"/>
      <c r="K25" s="310"/>
      <c r="L25" s="310"/>
      <c r="M25" s="310"/>
      <c r="N25" s="310"/>
      <c r="O25" s="310"/>
      <c r="P25" s="310"/>
      <c r="Q25" s="310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88.5" customHeight="1">
      <c r="A26" s="284"/>
      <c r="B26" s="272"/>
      <c r="C26" s="62" t="s">
        <v>43</v>
      </c>
      <c r="D26" s="131" t="s">
        <v>32</v>
      </c>
      <c r="E26" s="131"/>
      <c r="F26" s="131"/>
      <c r="G26" s="128"/>
      <c r="H26" s="63" t="s">
        <v>44</v>
      </c>
      <c r="I26" s="63" t="s">
        <v>45</v>
      </c>
      <c r="J26" s="310"/>
      <c r="K26" s="310"/>
      <c r="L26" s="310"/>
      <c r="M26" s="310"/>
      <c r="N26" s="310"/>
      <c r="O26" s="310"/>
      <c r="P26" s="310"/>
      <c r="Q26" s="310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8" customHeight="1">
      <c r="A27" s="284"/>
      <c r="B27" s="272"/>
      <c r="C27" s="64" t="s">
        <v>34</v>
      </c>
      <c r="D27" s="65"/>
      <c r="E27" s="290"/>
      <c r="F27" s="290"/>
      <c r="G27" s="268"/>
      <c r="H27" s="269"/>
      <c r="I27" s="270"/>
      <c r="J27" s="310"/>
      <c r="K27" s="310"/>
      <c r="L27" s="310"/>
      <c r="M27" s="310"/>
      <c r="N27" s="310"/>
      <c r="O27" s="310"/>
      <c r="P27" s="310"/>
      <c r="Q27" s="310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8" customHeight="1">
      <c r="A28" s="284"/>
      <c r="B28" s="272"/>
      <c r="C28" s="66"/>
      <c r="D28" s="67"/>
      <c r="E28" s="290"/>
      <c r="F28" s="290"/>
      <c r="G28" s="268"/>
      <c r="H28" s="269"/>
      <c r="I28" s="270"/>
      <c r="J28" s="310"/>
      <c r="K28" s="310"/>
      <c r="L28" s="310"/>
      <c r="M28" s="310"/>
      <c r="N28" s="310"/>
      <c r="O28" s="310"/>
      <c r="P28" s="310"/>
      <c r="Q28" s="310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80.25" customHeight="1">
      <c r="A29" s="284"/>
      <c r="B29" s="271" t="s">
        <v>46</v>
      </c>
      <c r="C29" s="68" t="s">
        <v>47</v>
      </c>
      <c r="D29" s="127"/>
      <c r="E29" s="127"/>
      <c r="F29" s="127" t="s">
        <v>32</v>
      </c>
      <c r="G29" s="51"/>
      <c r="H29" s="117"/>
      <c r="I29" s="59"/>
      <c r="J29" s="310"/>
      <c r="K29" s="310"/>
      <c r="L29" s="310"/>
      <c r="M29" s="310"/>
      <c r="N29" s="310"/>
      <c r="O29" s="310"/>
      <c r="P29" s="310"/>
      <c r="Q29" s="310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56.25" customHeight="1">
      <c r="A30" s="284"/>
      <c r="B30" s="272"/>
      <c r="C30" s="56" t="s">
        <v>48</v>
      </c>
      <c r="D30" s="127" t="s">
        <v>32</v>
      </c>
      <c r="E30" s="127"/>
      <c r="F30" s="127"/>
      <c r="G30" s="51"/>
      <c r="H30" s="273" t="s">
        <v>49</v>
      </c>
      <c r="I30" s="275" t="s">
        <v>50</v>
      </c>
      <c r="J30" s="310"/>
      <c r="K30" s="310"/>
      <c r="L30" s="310"/>
      <c r="M30" s="310"/>
      <c r="N30" s="310"/>
      <c r="O30" s="310"/>
      <c r="P30" s="310"/>
      <c r="Q30" s="310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32.75" customHeight="1">
      <c r="A31" s="284"/>
      <c r="B31" s="272"/>
      <c r="C31" s="56" t="s">
        <v>51</v>
      </c>
      <c r="D31" s="127" t="s">
        <v>32</v>
      </c>
      <c r="E31" s="127"/>
      <c r="F31" s="127"/>
      <c r="G31" s="51"/>
      <c r="H31" s="274"/>
      <c r="I31" s="276"/>
      <c r="J31" s="310"/>
      <c r="K31" s="310"/>
      <c r="L31" s="310"/>
      <c r="M31" s="310"/>
      <c r="N31" s="310"/>
      <c r="O31" s="310"/>
      <c r="P31" s="310"/>
      <c r="Q31" s="310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20.25" customHeight="1">
      <c r="A32" s="284"/>
      <c r="B32" s="272"/>
      <c r="C32" s="54" t="s">
        <v>34</v>
      </c>
      <c r="D32" s="246"/>
      <c r="E32" s="246"/>
      <c r="F32" s="246"/>
      <c r="G32" s="277"/>
      <c r="H32" s="279"/>
      <c r="I32" s="281"/>
      <c r="J32" s="310"/>
      <c r="K32" s="310"/>
      <c r="L32" s="310"/>
      <c r="M32" s="310"/>
      <c r="N32" s="310"/>
      <c r="O32" s="310"/>
      <c r="P32" s="310"/>
      <c r="Q32" s="310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20.25" customHeight="1">
      <c r="A33" s="284"/>
      <c r="B33" s="272"/>
      <c r="C33" s="69"/>
      <c r="D33" s="250"/>
      <c r="E33" s="250"/>
      <c r="F33" s="250"/>
      <c r="G33" s="278"/>
      <c r="H33" s="280"/>
      <c r="I33" s="282"/>
      <c r="J33" s="310"/>
      <c r="K33" s="310"/>
      <c r="L33" s="310"/>
      <c r="M33" s="310"/>
      <c r="N33" s="310"/>
      <c r="O33" s="310"/>
      <c r="P33" s="310"/>
      <c r="Q33" s="310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ht="78" customHeight="1">
      <c r="A34" s="284"/>
      <c r="B34" s="266" t="s">
        <v>52</v>
      </c>
      <c r="C34" s="56" t="s">
        <v>53</v>
      </c>
      <c r="D34" s="127"/>
      <c r="E34" s="127"/>
      <c r="F34" s="127" t="s">
        <v>54</v>
      </c>
      <c r="G34" s="51"/>
      <c r="H34" s="52"/>
      <c r="I34" s="118"/>
      <c r="J34" s="310"/>
      <c r="K34" s="310"/>
      <c r="L34" s="310"/>
      <c r="M34" s="310"/>
      <c r="N34" s="310"/>
      <c r="O34" s="310"/>
      <c r="P34" s="310"/>
      <c r="Q34" s="310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83.25" customHeight="1">
      <c r="A35" s="284"/>
      <c r="B35" s="266"/>
      <c r="C35" s="56" t="s">
        <v>55</v>
      </c>
      <c r="D35" s="127"/>
      <c r="E35" s="127"/>
      <c r="F35" s="127" t="s">
        <v>54</v>
      </c>
      <c r="G35" s="51"/>
      <c r="H35" s="58"/>
      <c r="I35" s="59"/>
      <c r="J35" s="310"/>
      <c r="K35" s="310"/>
      <c r="L35" s="310"/>
      <c r="M35" s="310"/>
      <c r="N35" s="310"/>
      <c r="O35" s="310"/>
      <c r="P35" s="310"/>
      <c r="Q35" s="310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ht="77.25" customHeight="1">
      <c r="A36" s="284"/>
      <c r="B36" s="266"/>
      <c r="C36" s="56" t="s">
        <v>56</v>
      </c>
      <c r="D36" s="127"/>
      <c r="E36" s="127"/>
      <c r="F36" s="127" t="s">
        <v>54</v>
      </c>
      <c r="G36" s="57"/>
      <c r="H36" s="58"/>
      <c r="I36" s="59"/>
      <c r="J36" s="310"/>
      <c r="K36" s="310"/>
      <c r="L36" s="310"/>
      <c r="M36" s="310"/>
      <c r="N36" s="310"/>
      <c r="O36" s="310"/>
      <c r="P36" s="310"/>
      <c r="Q36" s="310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20.25" customHeight="1">
      <c r="A37" s="284"/>
      <c r="B37" s="267"/>
      <c r="C37" s="70" t="s">
        <v>34</v>
      </c>
      <c r="D37" s="246"/>
      <c r="E37" s="246"/>
      <c r="F37" s="246"/>
      <c r="G37" s="248"/>
      <c r="H37" s="252"/>
      <c r="I37" s="254"/>
      <c r="J37" s="310"/>
      <c r="K37" s="310"/>
      <c r="L37" s="310"/>
      <c r="M37" s="310"/>
      <c r="N37" s="310"/>
      <c r="O37" s="310"/>
      <c r="P37" s="310"/>
      <c r="Q37" s="310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20.25" customHeight="1">
      <c r="A38" s="284"/>
      <c r="B38" s="71"/>
      <c r="C38" s="72"/>
      <c r="D38" s="250"/>
      <c r="E38" s="250"/>
      <c r="F38" s="250"/>
      <c r="G38" s="251"/>
      <c r="H38" s="253"/>
      <c r="I38" s="255"/>
      <c r="J38" s="310"/>
      <c r="K38" s="310"/>
      <c r="L38" s="310"/>
      <c r="M38" s="310"/>
      <c r="N38" s="310"/>
      <c r="O38" s="310"/>
      <c r="P38" s="310"/>
      <c r="Q38" s="310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60" customHeight="1">
      <c r="A39" s="284"/>
      <c r="B39" s="292" t="s">
        <v>57</v>
      </c>
      <c r="C39" s="56" t="s">
        <v>58</v>
      </c>
      <c r="D39" s="131" t="s">
        <v>54</v>
      </c>
      <c r="E39" s="131"/>
      <c r="F39" s="131"/>
      <c r="G39" s="51" t="s">
        <v>59</v>
      </c>
      <c r="H39" s="117"/>
      <c r="I39" s="53"/>
      <c r="J39" s="310"/>
      <c r="K39" s="310"/>
      <c r="L39" s="310"/>
      <c r="M39" s="310"/>
      <c r="N39" s="310"/>
      <c r="O39" s="310"/>
      <c r="P39" s="310"/>
      <c r="Q39" s="310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20.25" customHeight="1">
      <c r="A40" s="284"/>
      <c r="B40" s="292"/>
      <c r="C40" s="70" t="s">
        <v>34</v>
      </c>
      <c r="D40" s="246"/>
      <c r="E40" s="246"/>
      <c r="F40" s="246"/>
      <c r="G40" s="248"/>
      <c r="H40" s="252"/>
      <c r="I40" s="254"/>
      <c r="J40" s="310"/>
      <c r="K40" s="310"/>
      <c r="L40" s="310"/>
      <c r="M40" s="310"/>
      <c r="N40" s="310"/>
      <c r="O40" s="310"/>
      <c r="P40" s="310"/>
      <c r="Q40" s="310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15" customHeight="1" thickBot="1">
      <c r="A41" s="285"/>
      <c r="B41" s="293"/>
      <c r="C41" s="73"/>
      <c r="D41" s="247"/>
      <c r="E41" s="247"/>
      <c r="F41" s="247"/>
      <c r="G41" s="249"/>
      <c r="H41" s="257"/>
      <c r="I41" s="256"/>
      <c r="J41" s="310"/>
      <c r="K41" s="310"/>
      <c r="L41" s="310"/>
      <c r="M41" s="310"/>
      <c r="N41" s="310"/>
      <c r="O41" s="310"/>
      <c r="P41" s="310"/>
      <c r="Q41" s="310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54.75" customHeight="1">
      <c r="A42" s="258" t="s">
        <v>60</v>
      </c>
      <c r="B42" s="261" t="s">
        <v>61</v>
      </c>
      <c r="C42" s="74" t="s">
        <v>62</v>
      </c>
      <c r="D42" s="75" t="s">
        <v>32</v>
      </c>
      <c r="E42" s="75"/>
      <c r="F42" s="75"/>
      <c r="G42" s="76" t="s">
        <v>63</v>
      </c>
      <c r="H42" s="77"/>
      <c r="I42" s="78"/>
      <c r="J42" s="310"/>
      <c r="K42" s="310"/>
      <c r="L42" s="310"/>
      <c r="M42" s="310"/>
      <c r="N42" s="310"/>
      <c r="O42" s="310"/>
      <c r="P42" s="310"/>
      <c r="Q42" s="310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78" customHeight="1">
      <c r="A43" s="259"/>
      <c r="B43" s="262"/>
      <c r="C43" s="56" t="s">
        <v>64</v>
      </c>
      <c r="D43" s="127" t="s">
        <v>32</v>
      </c>
      <c r="E43" s="127"/>
      <c r="F43" s="127"/>
      <c r="G43" s="51" t="s">
        <v>65</v>
      </c>
      <c r="H43" s="117"/>
      <c r="I43" s="59"/>
      <c r="J43" s="310"/>
      <c r="K43" s="310"/>
      <c r="L43" s="310"/>
      <c r="M43" s="310"/>
      <c r="N43" s="310"/>
      <c r="O43" s="310"/>
      <c r="P43" s="310"/>
      <c r="Q43" s="310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32.75" customHeight="1">
      <c r="A44" s="259"/>
      <c r="B44" s="262"/>
      <c r="C44" s="56" t="s">
        <v>66</v>
      </c>
      <c r="D44" s="127" t="s">
        <v>32</v>
      </c>
      <c r="E44" s="127"/>
      <c r="F44" s="127"/>
      <c r="G44" s="57"/>
      <c r="H44" s="63" t="s">
        <v>44</v>
      </c>
      <c r="I44" s="63" t="s">
        <v>45</v>
      </c>
      <c r="J44" s="310"/>
      <c r="K44" s="310"/>
      <c r="L44" s="310"/>
      <c r="M44" s="310"/>
      <c r="N44" s="310"/>
      <c r="O44" s="310"/>
      <c r="P44" s="310"/>
      <c r="Q44" s="310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42" customHeight="1" thickBot="1">
      <c r="A45" s="259"/>
      <c r="B45" s="262"/>
      <c r="C45" s="56" t="s">
        <v>67</v>
      </c>
      <c r="D45" s="127"/>
      <c r="E45" s="127"/>
      <c r="F45" s="127" t="s">
        <v>32</v>
      </c>
      <c r="G45" s="57"/>
      <c r="H45" s="52"/>
      <c r="I45" s="53"/>
      <c r="J45" s="310"/>
      <c r="K45" s="310"/>
      <c r="L45" s="310"/>
      <c r="M45" s="310"/>
      <c r="N45" s="310"/>
      <c r="O45" s="310"/>
      <c r="P45" s="310"/>
      <c r="Q45" s="310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53.25" customHeight="1">
      <c r="A46" s="259"/>
      <c r="B46" s="262"/>
      <c r="C46" s="56" t="s">
        <v>68</v>
      </c>
      <c r="D46" s="127" t="s">
        <v>32</v>
      </c>
      <c r="E46" s="127"/>
      <c r="F46" s="127"/>
      <c r="G46" s="76" t="s">
        <v>69</v>
      </c>
      <c r="H46" s="116"/>
      <c r="I46" s="59"/>
      <c r="J46" s="310"/>
      <c r="K46" s="310"/>
      <c r="L46" s="310"/>
      <c r="M46" s="310"/>
      <c r="N46" s="310"/>
      <c r="O46" s="310"/>
      <c r="P46" s="310"/>
      <c r="Q46" s="310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20.25" customHeight="1">
      <c r="A47" s="259"/>
      <c r="B47" s="262"/>
      <c r="C47" s="70" t="s">
        <v>34</v>
      </c>
      <c r="D47" s="246" t="s">
        <v>32</v>
      </c>
      <c r="E47" s="246"/>
      <c r="F47" s="246"/>
      <c r="G47" s="248"/>
      <c r="H47" s="252" t="s">
        <v>70</v>
      </c>
      <c r="I47" s="311" t="s">
        <v>71</v>
      </c>
      <c r="J47" s="310"/>
      <c r="K47" s="310"/>
      <c r="L47" s="310"/>
      <c r="M47" s="310"/>
      <c r="N47" s="310"/>
      <c r="O47" s="310"/>
      <c r="P47" s="310"/>
      <c r="Q47" s="310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ht="85.5" customHeight="1">
      <c r="A48" s="259"/>
      <c r="B48" s="262"/>
      <c r="C48" s="72" t="s">
        <v>72</v>
      </c>
      <c r="D48" s="250"/>
      <c r="E48" s="250"/>
      <c r="F48" s="250"/>
      <c r="G48" s="251"/>
      <c r="H48" s="253"/>
      <c r="I48" s="312"/>
      <c r="J48" s="310"/>
      <c r="K48" s="310"/>
      <c r="L48" s="310"/>
      <c r="M48" s="310"/>
      <c r="N48" s="310"/>
      <c r="O48" s="310"/>
      <c r="P48" s="310"/>
      <c r="Q48" s="310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85.5" customHeight="1">
      <c r="A49" s="259"/>
      <c r="B49" s="264" t="s">
        <v>73</v>
      </c>
      <c r="C49" s="56" t="s">
        <v>74</v>
      </c>
      <c r="D49" s="127" t="s">
        <v>54</v>
      </c>
      <c r="E49" s="127"/>
      <c r="F49" s="127"/>
      <c r="G49" s="57"/>
      <c r="H49" s="129" t="s">
        <v>75</v>
      </c>
      <c r="I49" s="123"/>
      <c r="J49" s="310"/>
      <c r="K49" s="310"/>
      <c r="L49" s="310"/>
      <c r="M49" s="310"/>
      <c r="N49" s="310"/>
      <c r="O49" s="310"/>
      <c r="P49" s="310"/>
      <c r="Q49" s="310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20.25" customHeight="1">
      <c r="A50" s="259"/>
      <c r="B50" s="264"/>
      <c r="C50" s="70" t="s">
        <v>34</v>
      </c>
      <c r="D50" s="246"/>
      <c r="E50" s="246"/>
      <c r="F50" s="246"/>
      <c r="G50" s="248"/>
      <c r="H50" s="252"/>
      <c r="I50" s="254"/>
      <c r="J50" s="310"/>
      <c r="K50" s="310"/>
      <c r="L50" s="310"/>
      <c r="M50" s="310"/>
      <c r="N50" s="310"/>
      <c r="O50" s="310"/>
      <c r="P50" s="310"/>
      <c r="Q50" s="310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 ht="20.25" customHeight="1">
      <c r="A51" s="259"/>
      <c r="B51" s="264"/>
      <c r="C51" s="72"/>
      <c r="D51" s="250"/>
      <c r="E51" s="250"/>
      <c r="F51" s="250"/>
      <c r="G51" s="251"/>
      <c r="H51" s="253"/>
      <c r="I51" s="255"/>
      <c r="J51" s="310"/>
      <c r="K51" s="310"/>
      <c r="L51" s="310"/>
      <c r="M51" s="310"/>
      <c r="N51" s="310"/>
      <c r="O51" s="310"/>
      <c r="P51" s="310"/>
      <c r="Q51" s="310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:29" ht="76.5" customHeight="1">
      <c r="A52" s="259"/>
      <c r="B52" s="263" t="s">
        <v>76</v>
      </c>
      <c r="C52" s="56" t="s">
        <v>77</v>
      </c>
      <c r="D52" s="127" t="s">
        <v>32</v>
      </c>
      <c r="E52" s="127"/>
      <c r="F52" s="127"/>
      <c r="G52" s="57"/>
      <c r="H52" s="63" t="s">
        <v>78</v>
      </c>
      <c r="I52" s="53"/>
      <c r="J52" s="310"/>
      <c r="K52" s="310"/>
      <c r="L52" s="310"/>
      <c r="M52" s="310"/>
      <c r="N52" s="310"/>
      <c r="O52" s="310"/>
      <c r="P52" s="310"/>
      <c r="Q52" s="310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 ht="73.5" customHeight="1">
      <c r="A53" s="259"/>
      <c r="B53" s="263"/>
      <c r="C53" s="50" t="s">
        <v>79</v>
      </c>
      <c r="D53" s="115" t="s">
        <v>32</v>
      </c>
      <c r="E53" s="124"/>
      <c r="F53" s="124"/>
      <c r="G53" s="126"/>
      <c r="H53" s="121" t="s">
        <v>80</v>
      </c>
      <c r="I53" s="114"/>
      <c r="J53" s="310"/>
      <c r="K53" s="310"/>
      <c r="L53" s="310"/>
      <c r="M53" s="310"/>
      <c r="N53" s="310"/>
      <c r="O53" s="310"/>
      <c r="P53" s="310"/>
      <c r="Q53" s="310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 ht="20.25" customHeight="1">
      <c r="A54" s="259"/>
      <c r="B54" s="263"/>
      <c r="C54" s="70" t="s">
        <v>34</v>
      </c>
      <c r="D54" s="246"/>
      <c r="E54" s="246"/>
      <c r="F54" s="246"/>
      <c r="G54" s="248"/>
      <c r="H54" s="252"/>
      <c r="I54" s="254"/>
      <c r="J54" s="310"/>
      <c r="K54" s="310"/>
      <c r="L54" s="310"/>
      <c r="M54" s="310"/>
      <c r="N54" s="310"/>
      <c r="O54" s="310"/>
      <c r="P54" s="310"/>
      <c r="Q54" s="310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1:29" ht="17.25" customHeight="1">
      <c r="A55" s="259"/>
      <c r="B55" s="263"/>
      <c r="C55" s="72"/>
      <c r="D55" s="250"/>
      <c r="E55" s="250"/>
      <c r="F55" s="250"/>
      <c r="G55" s="251"/>
      <c r="H55" s="253"/>
      <c r="I55" s="255"/>
      <c r="J55" s="310"/>
      <c r="K55" s="310"/>
      <c r="L55" s="310"/>
      <c r="M55" s="310"/>
      <c r="N55" s="310"/>
      <c r="O55" s="310"/>
      <c r="P55" s="310"/>
      <c r="Q55" s="310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1:29" ht="115.5" customHeight="1">
      <c r="A56" s="259"/>
      <c r="B56" s="265" t="s">
        <v>81</v>
      </c>
      <c r="C56" s="56" t="s">
        <v>82</v>
      </c>
      <c r="D56" s="127" t="s">
        <v>32</v>
      </c>
      <c r="E56" s="127"/>
      <c r="F56" s="127"/>
      <c r="G56" s="51" t="s">
        <v>83</v>
      </c>
      <c r="H56" s="52"/>
      <c r="I56" s="53"/>
      <c r="J56" s="310"/>
      <c r="K56" s="310"/>
      <c r="L56" s="310"/>
      <c r="M56" s="310"/>
      <c r="N56" s="310"/>
      <c r="O56" s="310"/>
      <c r="P56" s="310"/>
      <c r="Q56" s="310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 ht="71.25" customHeight="1">
      <c r="A57" s="259"/>
      <c r="B57" s="265"/>
      <c r="C57" s="56" t="s">
        <v>84</v>
      </c>
      <c r="D57" s="127" t="s">
        <v>32</v>
      </c>
      <c r="E57" s="127"/>
      <c r="F57" s="127"/>
      <c r="G57" s="51" t="s">
        <v>85</v>
      </c>
      <c r="H57" s="52"/>
      <c r="I57" s="59"/>
      <c r="J57" s="310"/>
      <c r="K57" s="310"/>
      <c r="L57" s="310"/>
      <c r="M57" s="310"/>
      <c r="N57" s="310"/>
      <c r="O57" s="310"/>
      <c r="P57" s="310"/>
      <c r="Q57" s="310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1:29" ht="66" customHeight="1">
      <c r="A58" s="259"/>
      <c r="B58" s="265"/>
      <c r="C58" s="56" t="s">
        <v>86</v>
      </c>
      <c r="D58" s="127" t="s">
        <v>32</v>
      </c>
      <c r="E58" s="127"/>
      <c r="F58" s="127"/>
      <c r="G58" s="57"/>
      <c r="H58" s="52" t="s">
        <v>87</v>
      </c>
      <c r="I58" s="53" t="s">
        <v>50</v>
      </c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1:29" ht="71.25" customHeight="1">
      <c r="A59" s="259"/>
      <c r="B59" s="265"/>
      <c r="C59" s="56" t="s">
        <v>88</v>
      </c>
      <c r="D59" s="127"/>
      <c r="E59" s="127"/>
      <c r="F59" s="127" t="s">
        <v>32</v>
      </c>
      <c r="G59" s="57"/>
      <c r="H59" s="58"/>
      <c r="I59" s="59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 ht="42.75">
      <c r="A60" s="259"/>
      <c r="B60" s="265"/>
      <c r="C60" s="56" t="s">
        <v>89</v>
      </c>
      <c r="D60" s="127"/>
      <c r="E60" s="127"/>
      <c r="F60" s="127" t="s">
        <v>32</v>
      </c>
      <c r="G60" s="57"/>
      <c r="H60" s="58"/>
      <c r="I60" s="59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1:29" ht="20.25" customHeight="1">
      <c r="A61" s="259"/>
      <c r="B61" s="265"/>
      <c r="C61" s="70" t="s">
        <v>34</v>
      </c>
      <c r="D61" s="246"/>
      <c r="E61" s="246"/>
      <c r="F61" s="246"/>
      <c r="G61" s="248"/>
      <c r="H61" s="252"/>
      <c r="I61" s="254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1:29" ht="20.25" customHeight="1">
      <c r="A62" s="259"/>
      <c r="B62" s="265"/>
      <c r="C62" s="72"/>
      <c r="D62" s="250"/>
      <c r="E62" s="250"/>
      <c r="F62" s="250"/>
      <c r="G62" s="251"/>
      <c r="H62" s="253"/>
      <c r="I62" s="255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 ht="69" customHeight="1">
      <c r="A63" s="259"/>
      <c r="B63" s="243" t="s">
        <v>90</v>
      </c>
      <c r="C63" s="56" t="s">
        <v>91</v>
      </c>
      <c r="D63" s="127" t="s">
        <v>32</v>
      </c>
      <c r="E63" s="127"/>
      <c r="F63" s="127"/>
      <c r="G63" s="57"/>
      <c r="H63" s="52" t="s">
        <v>87</v>
      </c>
      <c r="I63" s="53" t="s">
        <v>50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1:29" ht="86.25" customHeight="1">
      <c r="A64" s="259"/>
      <c r="B64" s="244"/>
      <c r="C64" s="56" t="s">
        <v>92</v>
      </c>
      <c r="D64" s="127"/>
      <c r="E64" s="127"/>
      <c r="F64" s="127" t="s">
        <v>32</v>
      </c>
      <c r="G64" s="57"/>
      <c r="H64" s="52"/>
      <c r="I64" s="5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1:29" ht="28.5" customHeight="1">
      <c r="A65" s="259"/>
      <c r="B65" s="244"/>
      <c r="C65" s="56" t="s">
        <v>93</v>
      </c>
      <c r="D65" s="127"/>
      <c r="E65" s="127"/>
      <c r="F65" s="127" t="s">
        <v>32</v>
      </c>
      <c r="G65" s="57"/>
      <c r="H65" s="58"/>
      <c r="I65" s="59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1:29" ht="20.25" customHeight="1">
      <c r="A66" s="259"/>
      <c r="B66" s="244"/>
      <c r="C66" s="70" t="s">
        <v>34</v>
      </c>
      <c r="D66" s="246"/>
      <c r="E66" s="246"/>
      <c r="F66" s="246"/>
      <c r="G66" s="248"/>
      <c r="H66" s="252"/>
      <c r="I66" s="254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29" ht="15.75" thickBot="1">
      <c r="A67" s="260"/>
      <c r="B67" s="245"/>
      <c r="C67" s="73"/>
      <c r="D67" s="247"/>
      <c r="E67" s="247"/>
      <c r="F67" s="247"/>
      <c r="G67" s="249"/>
      <c r="H67" s="257"/>
      <c r="I67" s="25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29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29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29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spans="1:29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spans="1:29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spans="1:29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spans="1:29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spans="1:29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spans="1:29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spans="1:29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29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29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29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29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29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29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29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29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29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29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29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spans="1:29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spans="1:29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spans="1:29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spans="1:29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spans="1:29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spans="1:29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spans="1:29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spans="1:29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spans="1:29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spans="1:29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spans="1:29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spans="1:29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spans="1:29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spans="1:29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spans="1:29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spans="1:29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spans="1:29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spans="1:29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spans="1:29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</row>
    <row r="126" spans="1:29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</row>
    <row r="127" spans="1:29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</row>
    <row r="128" spans="1:29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</row>
    <row r="129" spans="1:29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</row>
    <row r="130" spans="1:29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</row>
    <row r="131" spans="1:29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</row>
    <row r="132" spans="1:29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</row>
    <row r="133" spans="1:29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</row>
    <row r="134" spans="1:29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spans="1:29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</row>
    <row r="136" spans="1:29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</row>
    <row r="137" spans="1:29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1:29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1:29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1:29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1:29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1:29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1:29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1:29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1:29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1:29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1:29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1:29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1:29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1:29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1:29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spans="1:29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1:29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1:29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1:29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spans="1:29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1:29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1:29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1:29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1:29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spans="1:29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spans="1:29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spans="1:29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spans="1:29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spans="1:29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spans="1:29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spans="1:29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spans="1:29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spans="1:29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spans="1:29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spans="1:29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spans="1:29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spans="1:29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spans="1:29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spans="1:29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spans="1:29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spans="1:29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spans="1:29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spans="1:29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spans="1:29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spans="1:29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spans="1:29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</row>
    <row r="183" spans="1:29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spans="1:29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spans="1:29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spans="1:29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</row>
    <row r="187" spans="1:29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</row>
    <row r="188" spans="1:29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</row>
    <row r="189" spans="1:29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</row>
    <row r="190" spans="1:29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</row>
    <row r="191" spans="1:29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</row>
    <row r="192" spans="1:29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</row>
    <row r="193" spans="1:29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spans="1:29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</row>
    <row r="195" spans="1:29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</row>
    <row r="196" spans="1:29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</row>
    <row r="197" spans="1:29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</row>
    <row r="198" spans="1:29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</row>
    <row r="199" spans="1:29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</row>
    <row r="200" spans="1:29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</row>
    <row r="201" spans="1:29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</row>
    <row r="202" spans="1:29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  <row r="203" spans="1:29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spans="1:29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</row>
    <row r="205" spans="1:29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</row>
    <row r="206" spans="1:29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</row>
    <row r="207" spans="1:29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</row>
    <row r="208" spans="1:29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</row>
    <row r="209" spans="1:29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</row>
    <row r="210" spans="1:29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</row>
    <row r="211" spans="1:29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</row>
    <row r="212" spans="1:29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</row>
    <row r="213" spans="1:29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</row>
    <row r="214" spans="1:29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</row>
    <row r="215" spans="1:29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</row>
    <row r="216" spans="1:29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</row>
    <row r="217" spans="1:29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</row>
    <row r="218" spans="1:29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</row>
    <row r="219" spans="1:29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</row>
    <row r="220" spans="1:29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</row>
    <row r="221" spans="1:29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</row>
    <row r="222" spans="1:29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</row>
    <row r="223" spans="1:29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</row>
    <row r="224" spans="1:29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spans="1:29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</row>
    <row r="226" spans="1:29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</row>
    <row r="227" spans="1:29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</row>
    <row r="228" spans="1:29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</row>
    <row r="229" spans="1:29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</row>
    <row r="230" spans="1:29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</row>
    <row r="231" spans="1:29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</row>
    <row r="232" spans="1:29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</row>
    <row r="233" spans="1:29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</row>
    <row r="234" spans="1:29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</row>
    <row r="235" spans="1:29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</row>
    <row r="236" spans="1:29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</row>
    <row r="237" spans="1:29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</row>
    <row r="238" spans="1:29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</row>
    <row r="239" spans="1:29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</row>
    <row r="240" spans="1:29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</row>
    <row r="241" spans="1:29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</row>
    <row r="242" spans="1:29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</row>
    <row r="243" spans="1:29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spans="1:29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spans="1:29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spans="1:29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spans="1:29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spans="1:29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spans="1:29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spans="1:29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spans="1:29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spans="1:29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spans="1:29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spans="1:29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spans="1:29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spans="1:29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spans="1:29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spans="1:29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spans="1:29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spans="1:29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spans="1:29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spans="1:29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spans="1:29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</row>
    <row r="264" spans="1:29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spans="1:29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spans="1:29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spans="1:29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</row>
    <row r="268" spans="1:29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</row>
    <row r="269" spans="1:29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</row>
    <row r="270" spans="1:29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</row>
    <row r="271" spans="1:29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</row>
    <row r="272" spans="1:29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</row>
    <row r="273" spans="1:29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</row>
    <row r="274" spans="1:29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</row>
    <row r="275" spans="1:29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spans="1:29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</row>
    <row r="277" spans="1:29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</row>
    <row r="278" spans="1:29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</row>
    <row r="279" spans="1:29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</row>
    <row r="280" spans="1:29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</row>
    <row r="281" spans="1:29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</row>
    <row r="282" spans="1:29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</row>
    <row r="283" spans="1:29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</row>
    <row r="284" spans="1:29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</row>
    <row r="285" spans="1:29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</row>
    <row r="286" spans="1:29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</row>
    <row r="287" spans="1:29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</row>
    <row r="288" spans="1:29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</row>
    <row r="289" spans="1:29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</row>
    <row r="290" spans="1:29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</row>
    <row r="291" spans="1:29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</row>
    <row r="292" spans="1:29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</row>
    <row r="293" spans="1:29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</row>
    <row r="294" spans="1:29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</row>
    <row r="295" spans="1:29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</row>
    <row r="296" spans="1:29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</row>
    <row r="297" spans="1:29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</row>
    <row r="298" spans="1:29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</row>
    <row r="299" spans="1:29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</row>
    <row r="300" spans="1:29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</row>
    <row r="301" spans="1:29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</row>
    <row r="302" spans="1:29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</row>
    <row r="303" spans="1:29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</row>
    <row r="304" spans="1:29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</row>
    <row r="305" spans="1:29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</row>
    <row r="306" spans="1:29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</row>
    <row r="307" spans="1:29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</row>
    <row r="308" spans="1:29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</row>
    <row r="309" spans="1:29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</row>
    <row r="310" spans="1:29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</row>
    <row r="311" spans="1:29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</row>
    <row r="312" spans="1:29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</row>
    <row r="313" spans="1:29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</row>
    <row r="314" spans="1:29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</row>
    <row r="315" spans="1:29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</row>
    <row r="316" spans="1:29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</row>
    <row r="317" spans="1:29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</row>
    <row r="318" spans="1:29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</row>
    <row r="319" spans="1:29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</row>
    <row r="320" spans="1:29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</row>
    <row r="321" spans="1:29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</row>
    <row r="322" spans="1:29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spans="1:29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spans="1:29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spans="1:29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spans="1:29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spans="1:29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spans="1:29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spans="1:29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spans="1:29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spans="1:29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spans="1:29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spans="1:29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spans="1:29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spans="1:29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spans="1:29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spans="1:29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</row>
    <row r="338" spans="1:29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</row>
    <row r="339" spans="1:29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</row>
    <row r="340" spans="1:29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</row>
    <row r="341" spans="1:29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</row>
    <row r="342" spans="1:29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spans="1:29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</row>
    <row r="344" spans="1:29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spans="1:29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spans="1:29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spans="1:29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spans="1:29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spans="1:29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spans="1:29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spans="1:29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spans="1:29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spans="1:29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</row>
    <row r="354" spans="1:29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</row>
    <row r="355" spans="1:29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</row>
    <row r="356" spans="1:29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</row>
    <row r="357" spans="1:29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spans="1:29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spans="1:29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spans="1:29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spans="1:29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spans="1:29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spans="1:29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spans="1:29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</row>
    <row r="365" spans="1:29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</row>
    <row r="366" spans="1:29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</row>
    <row r="367" spans="1:29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</row>
    <row r="368" spans="1:29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</row>
    <row r="369" spans="1:29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</row>
    <row r="370" spans="1:29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</row>
    <row r="371" spans="1:29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</row>
    <row r="372" spans="1:29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</row>
    <row r="373" spans="1:29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</row>
    <row r="374" spans="1:29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</row>
    <row r="375" spans="1:29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</row>
    <row r="376" spans="1:29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</row>
    <row r="377" spans="1:29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</row>
    <row r="378" spans="1:29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</row>
    <row r="379" spans="1:29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</row>
    <row r="380" spans="1:29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</row>
    <row r="381" spans="1:29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</row>
    <row r="382" spans="1:29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</row>
    <row r="383" spans="1:29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</row>
    <row r="384" spans="1:29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</row>
    <row r="385" spans="1:29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</row>
    <row r="386" spans="1:29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</row>
    <row r="387" spans="1:29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</row>
    <row r="388" spans="1:29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</row>
    <row r="389" spans="1:29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</row>
    <row r="390" spans="1:29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</row>
    <row r="391" spans="1:29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</row>
    <row r="392" spans="1:29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</row>
    <row r="393" spans="1:29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</row>
    <row r="394" spans="1:29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</row>
    <row r="395" spans="1:29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</row>
    <row r="396" spans="1:29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</row>
    <row r="397" spans="1:29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</row>
    <row r="398" spans="1:29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</row>
    <row r="399" spans="1:29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</row>
    <row r="400" spans="1:29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</row>
    <row r="401" spans="1:29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</row>
    <row r="402" spans="1:29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</row>
    <row r="403" spans="1:29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</row>
    <row r="404" spans="1:29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</row>
    <row r="405" spans="1:29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</row>
    <row r="406" spans="1:29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</row>
    <row r="407" spans="1:29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</row>
    <row r="408" spans="1:29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</row>
    <row r="409" spans="1:29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</row>
    <row r="410" spans="1:29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</row>
    <row r="411" spans="1:29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</row>
    <row r="412" spans="1:29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</row>
    <row r="413" spans="1:29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</row>
    <row r="414" spans="1:29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</row>
    <row r="415" spans="1:29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</row>
    <row r="416" spans="1:29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</row>
    <row r="417" spans="1:29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</row>
    <row r="418" spans="1:29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</row>
    <row r="419" spans="1:29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</row>
    <row r="420" spans="1:29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</row>
    <row r="421" spans="1:29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</row>
    <row r="422" spans="1:29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spans="1:29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spans="1:29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spans="1:29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spans="1:29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spans="1:29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spans="1:29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spans="1:29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spans="1:29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spans="1:29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spans="1:29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spans="1:29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spans="1:29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spans="1:29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spans="1:29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spans="1:29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spans="1:29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spans="1:29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spans="1:29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spans="1:29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spans="1:29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spans="1:29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spans="1:29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spans="1:29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spans="1:29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spans="1:29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spans="1:29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spans="1:29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spans="1:29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spans="1:29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spans="1:29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spans="1:29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spans="1:29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spans="1:29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spans="1:29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spans="1:29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spans="1:29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spans="1:29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spans="1:29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spans="1:29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spans="1:29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spans="1:29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spans="1:29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spans="1:29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spans="1:29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spans="1:29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spans="1:29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spans="1:29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spans="1:29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spans="1:29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spans="1:29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spans="1:29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spans="1:29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spans="1:29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spans="1:29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spans="1:29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spans="1:29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spans="1:29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spans="1:29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spans="1:29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spans="1:29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spans="1:29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spans="1:29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spans="1:29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spans="1:29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spans="1:29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spans="1:29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</row>
    <row r="489" spans="1:29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</row>
    <row r="490" spans="1:29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</row>
    <row r="491" spans="1:29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</row>
    <row r="492" spans="1:29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</row>
    <row r="493" spans="1:29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</row>
    <row r="494" spans="1:29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</row>
    <row r="495" spans="1:29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</row>
    <row r="496" spans="1:29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</row>
    <row r="497" spans="1:29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</row>
    <row r="498" spans="1:29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</row>
    <row r="499" spans="1:29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</row>
    <row r="500" spans="1:29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</row>
    <row r="501" spans="1:29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</row>
    <row r="502" spans="1:29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</row>
    <row r="503" spans="1:29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</row>
    <row r="504" spans="1:29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</row>
    <row r="505" spans="1:29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</row>
    <row r="506" spans="1:29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</row>
    <row r="507" spans="1:29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</row>
    <row r="508" spans="1:29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</row>
    <row r="509" spans="1:29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</row>
    <row r="510" spans="1:29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</row>
    <row r="511" spans="1:29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</row>
    <row r="512" spans="1:29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</row>
    <row r="513" spans="1:29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</row>
    <row r="514" spans="1:29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</row>
    <row r="515" spans="1:29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</row>
    <row r="516" spans="1:29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</row>
    <row r="517" spans="1:29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</row>
    <row r="518" spans="1:29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</row>
    <row r="519" spans="1:29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</row>
    <row r="520" spans="1:29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</row>
    <row r="521" spans="1:29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</row>
    <row r="522" spans="1:29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</row>
    <row r="523" spans="1:29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</row>
    <row r="524" spans="1:29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</row>
    <row r="525" spans="1:29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</row>
    <row r="526" spans="1:29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</row>
    <row r="527" spans="1:29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</row>
    <row r="528" spans="1:29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</row>
    <row r="529" spans="1:29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</row>
    <row r="530" spans="1:29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</row>
    <row r="531" spans="1:29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</row>
    <row r="532" spans="1:29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</row>
    <row r="533" spans="1:29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</row>
    <row r="534" spans="1:29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</row>
    <row r="535" spans="1:29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</row>
    <row r="536" spans="1:29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</row>
    <row r="537" spans="1:29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</row>
    <row r="538" spans="1:29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</row>
    <row r="539" spans="1:29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</row>
    <row r="540" spans="1:29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</row>
    <row r="541" spans="1:29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</row>
    <row r="542" spans="1:29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</row>
    <row r="543" spans="1:29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</row>
    <row r="544" spans="1:29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</row>
    <row r="545" spans="1:29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</row>
    <row r="546" spans="1:29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</row>
    <row r="547" spans="1:29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</row>
    <row r="548" spans="1:29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</row>
    <row r="549" spans="1:29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</row>
    <row r="550" spans="1:29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</row>
    <row r="551" spans="1:29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</row>
    <row r="552" spans="1:29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</row>
    <row r="553" spans="1:29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</row>
    <row r="554" spans="1:29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</row>
    <row r="555" spans="1:29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</row>
    <row r="556" spans="1:29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</row>
    <row r="557" spans="1:29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</row>
    <row r="558" spans="1:29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</row>
    <row r="559" spans="1:29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</row>
    <row r="560" spans="1:29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</row>
    <row r="561" spans="1:29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</row>
    <row r="562" spans="1:29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</row>
    <row r="563" spans="1:29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</row>
    <row r="564" spans="1:29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</row>
    <row r="565" spans="1:29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</row>
    <row r="566" spans="1:29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</row>
    <row r="567" spans="1:29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</row>
    <row r="568" spans="1:29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</row>
    <row r="569" spans="1:29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</row>
    <row r="570" spans="1:29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</row>
    <row r="571" spans="1:29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</row>
    <row r="572" spans="1:29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</row>
    <row r="573" spans="1:29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</row>
    <row r="574" spans="1:29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</row>
    <row r="575" spans="1:29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</row>
    <row r="576" spans="1:29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</row>
    <row r="577" spans="1:29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</row>
    <row r="578" spans="1:29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</row>
    <row r="579" spans="1:29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</row>
    <row r="580" spans="1:29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</row>
    <row r="581" spans="1:29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</row>
    <row r="582" spans="1:29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</row>
    <row r="583" spans="1:29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</row>
    <row r="584" spans="1:29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</row>
    <row r="585" spans="1:29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</row>
    <row r="586" spans="1:29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</row>
    <row r="587" spans="1:29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</row>
    <row r="588" spans="1:29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</row>
    <row r="589" spans="1:29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</row>
    <row r="590" spans="1:29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</row>
    <row r="591" spans="1:29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</row>
    <row r="592" spans="1:29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</row>
    <row r="593" spans="1:29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</row>
    <row r="594" spans="1:29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</row>
    <row r="595" spans="1:29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</row>
    <row r="596" spans="1:29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spans="1:29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</row>
    <row r="598" spans="1:29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</row>
    <row r="599" spans="1:29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</row>
    <row r="600" spans="1:29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</row>
    <row r="601" spans="1:29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</row>
    <row r="602" spans="1:29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</row>
    <row r="603" spans="1:29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</row>
    <row r="604" spans="1:29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</row>
    <row r="605" spans="1:29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</row>
    <row r="606" spans="1:29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</row>
    <row r="607" spans="1:29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</row>
    <row r="608" spans="1:29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</row>
    <row r="609" spans="1:29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</row>
    <row r="610" spans="1:29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</row>
    <row r="611" spans="1:29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</row>
    <row r="612" spans="1:29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</row>
    <row r="613" spans="1:29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</row>
    <row r="614" spans="1:29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</row>
    <row r="615" spans="1:29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</row>
    <row r="616" spans="1:29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</row>
    <row r="617" spans="1:29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</row>
    <row r="618" spans="1:29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</row>
    <row r="619" spans="1:29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</row>
    <row r="620" spans="1:29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</row>
    <row r="621" spans="1:29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</row>
    <row r="622" spans="1:29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</row>
    <row r="623" spans="1:29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</row>
    <row r="624" spans="1:29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</row>
    <row r="625" spans="1:29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</row>
    <row r="626" spans="1:29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</row>
    <row r="627" spans="1:29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</row>
    <row r="628" spans="1:29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</row>
    <row r="629" spans="1:29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spans="1:29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spans="1:29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</row>
    <row r="632" spans="1:29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</row>
    <row r="633" spans="1:29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</row>
    <row r="634" spans="1:29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</row>
    <row r="635" spans="1:29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</row>
    <row r="636" spans="1:29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</row>
    <row r="637" spans="1:29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</row>
    <row r="638" spans="1:29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</row>
    <row r="639" spans="1:29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</row>
    <row r="640" spans="1:29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</row>
    <row r="641" spans="1:29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</row>
    <row r="642" spans="1:29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</row>
    <row r="643" spans="1:29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</row>
    <row r="644" spans="1:29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</row>
    <row r="645" spans="1:29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</row>
    <row r="646" spans="1:29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</row>
    <row r="647" spans="1:29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</row>
    <row r="648" spans="1:29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</row>
    <row r="649" spans="1:29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</row>
    <row r="650" spans="1:29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</row>
    <row r="651" spans="1:29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</row>
    <row r="652" spans="1:29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</row>
    <row r="653" spans="1:29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spans="1:29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</row>
    <row r="655" spans="1:29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</row>
    <row r="656" spans="1:29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</row>
    <row r="657" spans="1:29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</row>
    <row r="658" spans="1:29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</row>
    <row r="659" spans="1:29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</row>
    <row r="660" spans="1:29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</row>
    <row r="661" spans="1:29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</row>
    <row r="662" spans="1:29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</row>
    <row r="663" spans="1:29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</row>
    <row r="664" spans="1:29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</row>
    <row r="665" spans="1:29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</row>
    <row r="666" spans="1:29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</row>
    <row r="667" spans="1:29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</row>
    <row r="668" spans="1:29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</row>
    <row r="669" spans="1:29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</row>
    <row r="670" spans="1:29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</row>
    <row r="671" spans="1:29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</row>
    <row r="672" spans="1:29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</row>
    <row r="673" spans="1:29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</row>
    <row r="674" spans="1:29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</row>
    <row r="675" spans="1:29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</row>
    <row r="676" spans="1:29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</row>
    <row r="677" spans="1:29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</row>
    <row r="678" spans="1:29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</row>
    <row r="679" spans="1:29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</row>
    <row r="680" spans="1:29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</row>
    <row r="681" spans="1:29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</row>
    <row r="682" spans="1:29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</row>
    <row r="683" spans="1:29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</row>
    <row r="684" spans="1:29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</row>
    <row r="685" spans="1:29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</row>
    <row r="686" spans="1:29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</row>
    <row r="687" spans="1:29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</row>
    <row r="688" spans="1:29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</row>
    <row r="689" spans="1:29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</row>
    <row r="690" spans="1:29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</row>
    <row r="691" spans="1:29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</row>
    <row r="692" spans="1:29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</row>
    <row r="693" spans="1:29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</row>
    <row r="694" spans="1:29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</row>
    <row r="695" spans="1:29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</row>
    <row r="696" spans="1:29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</row>
    <row r="697" spans="1:29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</row>
    <row r="698" spans="1:29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</row>
    <row r="699" spans="1:29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</row>
    <row r="700" spans="1:29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</row>
    <row r="701" spans="1:29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</row>
    <row r="702" spans="1:29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</row>
    <row r="703" spans="1:29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</row>
    <row r="704" spans="1:29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</row>
    <row r="705" spans="1:29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</row>
    <row r="706" spans="1:29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</row>
    <row r="707" spans="1:29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</row>
    <row r="708" spans="1:29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</row>
    <row r="709" spans="1:29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</row>
    <row r="710" spans="1:29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</row>
    <row r="711" spans="1:29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</row>
    <row r="712" spans="1:29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</row>
    <row r="713" spans="1:29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</row>
    <row r="714" spans="1:29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</row>
    <row r="715" spans="1:29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</row>
    <row r="716" spans="1:29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</row>
    <row r="717" spans="1:29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</row>
    <row r="718" spans="1:29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</row>
    <row r="719" spans="1:29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</row>
    <row r="720" spans="1:29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</row>
    <row r="721" spans="1:29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</row>
    <row r="722" spans="1:29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</row>
    <row r="723" spans="1:29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</row>
    <row r="724" spans="1:29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</row>
    <row r="725" spans="1:29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</row>
    <row r="726" spans="1:29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</row>
    <row r="727" spans="1:29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</row>
    <row r="728" spans="1:29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</row>
    <row r="729" spans="1:29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</row>
    <row r="730" spans="1:29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</row>
    <row r="731" spans="1:29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</row>
    <row r="732" spans="1:29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</row>
    <row r="733" spans="1:29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</row>
    <row r="734" spans="1:29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</row>
    <row r="735" spans="1:29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</row>
    <row r="736" spans="1:29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</row>
    <row r="737" spans="1:29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</row>
    <row r="738" spans="1:29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</row>
    <row r="739" spans="1:29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</row>
    <row r="740" spans="1:29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</row>
    <row r="741" spans="1:29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</row>
    <row r="742" spans="1:29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</row>
    <row r="743" spans="1:29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</row>
    <row r="744" spans="1:29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</row>
    <row r="745" spans="1:29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</row>
    <row r="746" spans="1:29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</row>
    <row r="747" spans="1:29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</row>
    <row r="748" spans="1:29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</row>
    <row r="749" spans="1:29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</row>
    <row r="750" spans="1:29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</row>
    <row r="751" spans="1:29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</row>
    <row r="752" spans="1:29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</row>
    <row r="753" spans="1:29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</row>
    <row r="754" spans="1:29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</row>
    <row r="755" spans="1:29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</row>
    <row r="756" spans="1:29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</row>
    <row r="757" spans="1:29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</row>
    <row r="758" spans="1:29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</row>
    <row r="759" spans="1:29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</row>
    <row r="760" spans="1:29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</row>
    <row r="761" spans="1:29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</row>
    <row r="762" spans="1:29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</row>
    <row r="763" spans="1:29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</row>
    <row r="764" spans="1:29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</row>
    <row r="765" spans="1:29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</row>
    <row r="766" spans="1:29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</row>
    <row r="767" spans="1:29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</row>
    <row r="768" spans="1:29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</row>
    <row r="769" spans="1:29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</row>
    <row r="770" spans="1:29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</row>
    <row r="771" spans="1:29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</row>
    <row r="772" spans="1:29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</row>
    <row r="773" spans="1:29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</row>
    <row r="774" spans="1:29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</row>
    <row r="775" spans="1:29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</row>
    <row r="776" spans="1:29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</row>
    <row r="777" spans="1:29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</row>
    <row r="778" spans="1:29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</row>
    <row r="779" spans="1:29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</row>
    <row r="780" spans="1:29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</row>
    <row r="781" spans="1:29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</row>
    <row r="782" spans="1:29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</row>
    <row r="783" spans="1:29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</row>
    <row r="784" spans="1:29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</row>
    <row r="785" spans="1:29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</row>
    <row r="786" spans="1:29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</row>
    <row r="787" spans="1:29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</row>
    <row r="788" spans="1:29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</row>
    <row r="789" spans="1:29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</row>
    <row r="790" spans="1:29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</row>
    <row r="791" spans="1:29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</row>
    <row r="792" spans="1:29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</row>
    <row r="793" spans="1:29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</row>
    <row r="794" spans="1:29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</row>
    <row r="795" spans="1:29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</row>
    <row r="796" spans="1:29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</row>
    <row r="797" spans="1:29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</row>
    <row r="798" spans="1:29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</row>
    <row r="799" spans="1:29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</row>
    <row r="800" spans="1:29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</row>
    <row r="801" spans="1:29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</row>
    <row r="802" spans="1:29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</row>
    <row r="803" spans="1:29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</row>
    <row r="804" spans="1:29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</row>
    <row r="805" spans="1:29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</row>
    <row r="806" spans="1:29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</row>
    <row r="807" spans="1:29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</row>
    <row r="808" spans="1:29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</row>
    <row r="809" spans="1:29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</row>
    <row r="810" spans="1:29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</row>
    <row r="811" spans="1:29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</row>
    <row r="812" spans="1:29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</row>
    <row r="813" spans="1:29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</row>
    <row r="814" spans="1:29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</row>
    <row r="815" spans="1:29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</row>
    <row r="816" spans="1:29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</row>
    <row r="817" spans="1:29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</row>
    <row r="818" spans="1:29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</row>
    <row r="819" spans="1:29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</row>
    <row r="820" spans="1:29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</row>
    <row r="821" spans="1:29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</row>
    <row r="822" spans="1:29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</row>
    <row r="823" spans="1:29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</row>
    <row r="824" spans="1:29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</row>
    <row r="825" spans="1:29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</row>
    <row r="826" spans="1:29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</row>
    <row r="827" spans="1:29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</row>
    <row r="828" spans="1:29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</row>
    <row r="829" spans="1:29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</row>
    <row r="830" spans="1:29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</row>
    <row r="831" spans="1:29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</row>
    <row r="832" spans="1:29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</row>
    <row r="833" spans="1:29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</row>
    <row r="834" spans="1:29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</row>
    <row r="835" spans="1:29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</row>
    <row r="836" spans="1:29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</row>
    <row r="837" spans="1:29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</row>
    <row r="838" spans="1:29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</row>
    <row r="839" spans="1:29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</row>
    <row r="840" spans="1:29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</row>
    <row r="841" spans="1:29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</row>
    <row r="842" spans="1:29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</row>
    <row r="843" spans="1:29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</row>
    <row r="844" spans="1:29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</row>
    <row r="845" spans="1:29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</row>
    <row r="846" spans="1:29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</row>
    <row r="847" spans="1:29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</row>
    <row r="848" spans="1:29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</row>
    <row r="849" spans="1:29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</row>
    <row r="850" spans="1:29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</row>
    <row r="851" spans="1:29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</row>
    <row r="852" spans="1:29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</row>
    <row r="853" spans="1:29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</row>
    <row r="854" spans="1:29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</row>
    <row r="855" spans="1:29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</row>
    <row r="856" spans="1:29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</row>
    <row r="857" spans="1:29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</row>
    <row r="858" spans="1:29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</row>
    <row r="859" spans="1:29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</row>
    <row r="860" spans="1:29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</row>
    <row r="861" spans="1:29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</row>
    <row r="862" spans="1:29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</row>
    <row r="863" spans="1:29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</row>
    <row r="864" spans="1:29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</row>
    <row r="865" spans="1:29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</row>
    <row r="866" spans="1:29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</row>
    <row r="867" spans="1:29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</row>
    <row r="868" spans="1:29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</row>
    <row r="869" spans="1:29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</row>
    <row r="870" spans="1:29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</row>
    <row r="871" spans="1:29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</row>
    <row r="872" spans="1:29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</row>
    <row r="873" spans="1:29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</row>
    <row r="874" spans="1:29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</row>
    <row r="875" spans="1:29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</row>
    <row r="876" spans="1:29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</row>
    <row r="877" spans="1:29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</row>
    <row r="878" spans="1:29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</row>
    <row r="879" spans="1:29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</row>
    <row r="880" spans="1:29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</row>
    <row r="881" spans="1:29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</row>
    <row r="882" spans="1:29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</row>
    <row r="883" spans="1:29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</row>
    <row r="884" spans="1:29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</row>
    <row r="885" spans="1:29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</row>
    <row r="886" spans="1:29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</row>
    <row r="887" spans="1:29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</row>
    <row r="888" spans="1:29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</row>
    <row r="889" spans="1:29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</row>
    <row r="890" spans="1:29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</row>
    <row r="891" spans="1:29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</row>
    <row r="892" spans="1:29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</row>
    <row r="893" spans="1:29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</row>
    <row r="894" spans="1:29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</row>
    <row r="895" spans="1:29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</row>
    <row r="896" spans="1:29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</row>
    <row r="897" spans="1:29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</row>
    <row r="898" spans="1:29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</row>
    <row r="899" spans="1:29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</row>
    <row r="900" spans="1:29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</row>
    <row r="901" spans="1:29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</row>
    <row r="902" spans="1:29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</row>
    <row r="903" spans="1:29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</row>
    <row r="904" spans="1:29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</row>
    <row r="905" spans="1:29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</row>
    <row r="906" spans="1:29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</row>
    <row r="907" spans="1:29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</row>
    <row r="908" spans="1:29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</row>
    <row r="909" spans="1:29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</row>
    <row r="910" spans="1:29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</row>
    <row r="911" spans="1:29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</row>
    <row r="912" spans="1:29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</row>
    <row r="913" spans="1:29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</row>
    <row r="914" spans="1:29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</row>
    <row r="915" spans="1:29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</row>
    <row r="916" spans="1:29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</row>
    <row r="917" spans="1:29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</row>
    <row r="918" spans="1:29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</row>
    <row r="919" spans="1:29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</row>
    <row r="920" spans="1:29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</row>
    <row r="921" spans="1:29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</row>
    <row r="922" spans="1:29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</row>
    <row r="923" spans="1:29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</row>
    <row r="924" spans="1:29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</row>
    <row r="925" spans="1:29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</row>
    <row r="926" spans="1:29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</row>
    <row r="927" spans="1:29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</row>
    <row r="928" spans="1:29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</row>
    <row r="929" spans="1:29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</row>
    <row r="930" spans="1:29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</row>
    <row r="931" spans="1:29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</row>
    <row r="932" spans="1:29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</row>
    <row r="933" spans="1:29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</row>
    <row r="934" spans="1:29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</row>
    <row r="935" spans="1:29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</row>
    <row r="936" spans="1:29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</row>
    <row r="937" spans="1:29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</row>
    <row r="938" spans="1:29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</row>
    <row r="939" spans="1:29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</row>
    <row r="940" spans="1:29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</row>
    <row r="941" spans="1:29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</row>
    <row r="942" spans="1:29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</row>
    <row r="943" spans="1:29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</row>
    <row r="944" spans="1:29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</row>
    <row r="945" spans="1:29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</row>
    <row r="946" spans="1:29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</row>
    <row r="947" spans="1:29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</row>
    <row r="948" spans="1:29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</row>
    <row r="949" spans="1:29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</row>
    <row r="950" spans="1:29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</row>
    <row r="951" spans="1:29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</row>
    <row r="952" spans="1:29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</row>
    <row r="953" spans="1:29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</row>
    <row r="954" spans="1:29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</row>
    <row r="955" spans="1:29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</row>
    <row r="956" spans="1:29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</row>
    <row r="957" spans="1:29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</row>
    <row r="958" spans="1:29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</row>
    <row r="959" spans="1:29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</row>
    <row r="960" spans="1:29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</row>
    <row r="961" spans="1:29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</row>
    <row r="962" spans="1:29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</row>
    <row r="963" spans="1:29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</row>
    <row r="964" spans="1:29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</row>
    <row r="965" spans="1:29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</row>
    <row r="966" spans="1:29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</row>
    <row r="967" spans="1:29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</row>
    <row r="968" spans="1:29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</row>
    <row r="969" spans="1:29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</row>
    <row r="970" spans="1:29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</row>
    <row r="971" spans="1:29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</row>
    <row r="972" spans="1:29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</row>
    <row r="973" spans="1:29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</row>
    <row r="974" spans="1:29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</row>
    <row r="975" spans="1:29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</row>
    <row r="976" spans="1:29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</row>
    <row r="977" spans="1:29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</row>
    <row r="978" spans="1:29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</row>
    <row r="979" spans="1:29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</row>
    <row r="980" spans="1:29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</row>
    <row r="981" spans="1:29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</row>
    <row r="982" spans="1:29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</row>
    <row r="983" spans="1:29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</row>
    <row r="984" spans="1:29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</row>
    <row r="985" spans="1:29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</row>
    <row r="986" spans="1:29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</row>
    <row r="987" spans="1:29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</row>
    <row r="988" spans="1:29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</row>
    <row r="989" spans="1:29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</row>
    <row r="990" spans="1:29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</row>
    <row r="991" spans="1:29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</row>
    <row r="992" spans="1:29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</row>
    <row r="993" spans="1:29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</row>
    <row r="994" spans="1:29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</row>
    <row r="995" spans="1:29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</row>
    <row r="996" spans="1:29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</row>
    <row r="997" spans="1:29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</row>
    <row r="998" spans="1:29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</row>
    <row r="999" spans="1:29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</row>
    <row r="1000" spans="1:29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</row>
    <row r="1001" spans="1:29" ht="12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</row>
    <row r="1002" spans="1:29" ht="12.75" customHeight="1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</row>
    <row r="1003" spans="1:29" ht="12.75" customHeight="1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</row>
    <row r="1004" spans="1:29" ht="12.75" customHeight="1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</row>
    <row r="1005" spans="1:29" ht="12.75" customHeight="1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</row>
    <row r="1006" spans="1:29" ht="12.75" customHeight="1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</row>
    <row r="1007" spans="1:29" ht="12.75" customHeight="1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</row>
    <row r="1008" spans="1:29" ht="12.75" customHeight="1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</row>
    <row r="1009" spans="1:29" ht="12.75" customHeight="1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</row>
    <row r="1010" spans="1:29" ht="12.75" customHeight="1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</row>
    <row r="1011" spans="1:29" ht="12.75" customHeight="1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</row>
    <row r="1012" spans="1:29" ht="12.75" customHeight="1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</row>
    <row r="1013" spans="1:29" ht="12.75" customHeight="1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</row>
    <row r="1014" spans="1:29" ht="12.75" customHeight="1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</row>
    <row r="1015" spans="1:29" ht="12.75" customHeight="1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</row>
    <row r="1016" spans="1:29" ht="12.75" customHeight="1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</row>
    <row r="1017" spans="1:29" ht="15" customHeight="1">
      <c r="C1017" s="26"/>
    </row>
  </sheetData>
  <mergeCells count="93">
    <mergeCell ref="B9:C9"/>
    <mergeCell ref="D9:I9"/>
    <mergeCell ref="B6:I6"/>
    <mergeCell ref="B7:C7"/>
    <mergeCell ref="D7:I7"/>
    <mergeCell ref="B8:C8"/>
    <mergeCell ref="D8:I8"/>
    <mergeCell ref="J13:Q57"/>
    <mergeCell ref="H17:H18"/>
    <mergeCell ref="I17:I18"/>
    <mergeCell ref="H19:H20"/>
    <mergeCell ref="H22:H23"/>
    <mergeCell ref="I22:I23"/>
    <mergeCell ref="I37:I38"/>
    <mergeCell ref="H47:H48"/>
    <mergeCell ref="I47:I48"/>
    <mergeCell ref="B10:C10"/>
    <mergeCell ref="D10:I10"/>
    <mergeCell ref="B11:C12"/>
    <mergeCell ref="D11:I11"/>
    <mergeCell ref="D12:G12"/>
    <mergeCell ref="G17:G18"/>
    <mergeCell ref="B19:B23"/>
    <mergeCell ref="E22:E23"/>
    <mergeCell ref="F22:F23"/>
    <mergeCell ref="G22:G23"/>
    <mergeCell ref="A15:A41"/>
    <mergeCell ref="B15:B18"/>
    <mergeCell ref="D17:D18"/>
    <mergeCell ref="E17:E18"/>
    <mergeCell ref="F17:F18"/>
    <mergeCell ref="B24:B28"/>
    <mergeCell ref="E27:E28"/>
    <mergeCell ref="F27:F28"/>
    <mergeCell ref="B39:B41"/>
    <mergeCell ref="D40:D41"/>
    <mergeCell ref="E40:E41"/>
    <mergeCell ref="F40:F41"/>
    <mergeCell ref="G27:G28"/>
    <mergeCell ref="H27:H28"/>
    <mergeCell ref="I27:I28"/>
    <mergeCell ref="B29:B33"/>
    <mergeCell ref="H30:H31"/>
    <mergeCell ref="I30:I31"/>
    <mergeCell ref="D32:D33"/>
    <mergeCell ref="E32:E33"/>
    <mergeCell ref="F32:F33"/>
    <mergeCell ref="G32:G33"/>
    <mergeCell ref="H32:H33"/>
    <mergeCell ref="I32:I33"/>
    <mergeCell ref="G40:G41"/>
    <mergeCell ref="H40:H41"/>
    <mergeCell ref="I40:I41"/>
    <mergeCell ref="B34:B37"/>
    <mergeCell ref="D37:D38"/>
    <mergeCell ref="E37:E38"/>
    <mergeCell ref="F37:F38"/>
    <mergeCell ref="G37:G38"/>
    <mergeCell ref="H37:H38"/>
    <mergeCell ref="A42:A67"/>
    <mergeCell ref="B42:B48"/>
    <mergeCell ref="D47:D48"/>
    <mergeCell ref="E47:E48"/>
    <mergeCell ref="F47:F48"/>
    <mergeCell ref="B52:B55"/>
    <mergeCell ref="D54:D55"/>
    <mergeCell ref="E54:E55"/>
    <mergeCell ref="F54:F55"/>
    <mergeCell ref="B49:B51"/>
    <mergeCell ref="D50:D51"/>
    <mergeCell ref="E50:E51"/>
    <mergeCell ref="F50:F51"/>
    <mergeCell ref="B56:B62"/>
    <mergeCell ref="D61:D62"/>
    <mergeCell ref="E61:E62"/>
    <mergeCell ref="G50:G51"/>
    <mergeCell ref="H50:H51"/>
    <mergeCell ref="I50:I51"/>
    <mergeCell ref="G47:G48"/>
    <mergeCell ref="G54:G55"/>
    <mergeCell ref="H54:H55"/>
    <mergeCell ref="I54:I55"/>
    <mergeCell ref="F61:F62"/>
    <mergeCell ref="G61:G62"/>
    <mergeCell ref="H61:H62"/>
    <mergeCell ref="I61:I62"/>
    <mergeCell ref="I66:I67"/>
    <mergeCell ref="H66:H67"/>
    <mergeCell ref="B63:B67"/>
    <mergeCell ref="D66:D67"/>
    <mergeCell ref="E66:E67"/>
    <mergeCell ref="F66:F67"/>
    <mergeCell ref="G66:G67"/>
  </mergeCells>
  <printOptions horizontalCentered="1"/>
  <pageMargins left="0.51181102362204722" right="0.51181102362204722" top="0.74803149606299213" bottom="0.74803149606299213" header="0" footer="0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X60"/>
  <sheetViews>
    <sheetView tabSelected="1" zoomScale="30" zoomScaleNormal="30" workbookViewId="0">
      <selection activeCell="F9" sqref="F9"/>
    </sheetView>
  </sheetViews>
  <sheetFormatPr defaultColWidth="11" defaultRowHeight="14.25"/>
  <cols>
    <col min="1" max="1" width="11" style="8"/>
    <col min="2" max="2" width="30.375" style="8" customWidth="1"/>
    <col min="3" max="3" width="16.125" style="8" customWidth="1"/>
    <col min="4" max="4" width="18.75" style="8" customWidth="1"/>
    <col min="5" max="5" width="26.5" style="8" customWidth="1"/>
    <col min="6" max="6" width="25.75" style="8" customWidth="1"/>
    <col min="7" max="7" width="23.375" style="8" customWidth="1"/>
    <col min="8" max="8" width="26.375" style="8" customWidth="1"/>
    <col min="9" max="9" width="24.75" style="8" customWidth="1"/>
    <col min="10" max="10" width="36.375" style="8" customWidth="1"/>
    <col min="11" max="11" width="21.5" style="8" customWidth="1"/>
    <col min="12" max="12" width="24.25" style="8" customWidth="1"/>
    <col min="13" max="13" width="28.125" style="8" customWidth="1"/>
    <col min="14" max="14" width="19.375" style="8" customWidth="1"/>
    <col min="15" max="15" width="30.75" style="8" customWidth="1"/>
    <col min="16" max="16" width="37.625" style="8" customWidth="1"/>
    <col min="17" max="17" width="13" style="8" bestFit="1" customWidth="1"/>
    <col min="18" max="18" width="22.25" style="8" customWidth="1"/>
    <col min="19" max="19" width="18.5" style="8" customWidth="1"/>
    <col min="20" max="20" width="27.25" style="8" customWidth="1"/>
    <col min="21" max="21" width="24.625" style="8" customWidth="1"/>
    <col min="22" max="22" width="21.625" style="8" customWidth="1"/>
    <col min="23" max="23" width="24" style="8" customWidth="1"/>
    <col min="24" max="24" width="29" style="8" customWidth="1"/>
    <col min="25" max="25" width="24" style="8" customWidth="1"/>
    <col min="26" max="26" width="67.25" style="8" customWidth="1"/>
    <col min="27" max="27" width="111.125" style="8" customWidth="1"/>
    <col min="28" max="28" width="48.25" style="8" customWidth="1"/>
    <col min="29" max="29" width="53.875" style="8" customWidth="1"/>
    <col min="30" max="30" width="38.875" style="8" customWidth="1"/>
    <col min="31" max="31" width="23" style="8" customWidth="1"/>
    <col min="32" max="32" width="25.125" style="8" customWidth="1"/>
    <col min="33" max="33" width="20.375" style="8" customWidth="1"/>
    <col min="34" max="34" width="27.875" style="8" customWidth="1"/>
    <col min="35" max="35" width="29.5" style="8" customWidth="1"/>
    <col min="36" max="36" width="22.625" style="8" customWidth="1"/>
    <col min="37" max="37" width="23.5" style="8" customWidth="1"/>
    <col min="38" max="38" width="10.375" style="8" hidden="1" customWidth="1"/>
    <col min="39" max="39" width="18" style="8" customWidth="1"/>
    <col min="40" max="40" width="16.875" style="8" customWidth="1"/>
    <col min="41" max="41" width="19.125" style="8" hidden="1" customWidth="1"/>
    <col min="42" max="42" width="27.25" style="8" customWidth="1"/>
    <col min="43" max="43" width="24.625" style="8" customWidth="1"/>
    <col min="44" max="44" width="17" style="8" customWidth="1"/>
    <col min="45" max="45" width="34" style="8" customWidth="1"/>
    <col min="46" max="46" width="28.5" style="8" customWidth="1"/>
    <col min="47" max="47" width="17.625" style="8" customWidth="1"/>
    <col min="48" max="48" width="22" style="8" customWidth="1"/>
    <col min="49" max="49" width="59" style="8" customWidth="1"/>
    <col min="50" max="16384" width="11" style="8"/>
  </cols>
  <sheetData>
    <row r="2" spans="1:49" ht="26.25">
      <c r="A2" s="134"/>
      <c r="B2" s="338"/>
      <c r="C2" s="338"/>
      <c r="D2" s="338"/>
      <c r="E2" s="338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</row>
    <row r="3" spans="1:49" ht="26.25">
      <c r="A3" s="134"/>
      <c r="B3" s="135"/>
      <c r="C3" s="135"/>
      <c r="D3" s="135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</row>
    <row r="4" spans="1:49" ht="26.25">
      <c r="A4" s="134"/>
      <c r="B4" s="135"/>
      <c r="C4" s="135"/>
      <c r="D4" s="135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</row>
    <row r="5" spans="1:49" ht="38.25" customHeight="1">
      <c r="A5" s="134"/>
      <c r="B5" s="339"/>
      <c r="C5" s="342" t="s">
        <v>94</v>
      </c>
      <c r="D5" s="343"/>
      <c r="E5" s="343"/>
      <c r="F5" s="344"/>
      <c r="G5" s="348" t="s">
        <v>95</v>
      </c>
      <c r="H5" s="348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</row>
    <row r="6" spans="1:49" ht="45.75" customHeight="1">
      <c r="A6" s="134"/>
      <c r="B6" s="340"/>
      <c r="C6" s="345"/>
      <c r="D6" s="346"/>
      <c r="E6" s="346"/>
      <c r="F6" s="347"/>
      <c r="G6" s="349" t="s">
        <v>96</v>
      </c>
      <c r="H6" s="349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</row>
    <row r="7" spans="1:49" ht="48" customHeight="1">
      <c r="A7" s="134"/>
      <c r="B7" s="340"/>
      <c r="C7" s="342" t="s">
        <v>97</v>
      </c>
      <c r="D7" s="343"/>
      <c r="E7" s="343"/>
      <c r="F7" s="344"/>
      <c r="G7" s="349" t="s">
        <v>98</v>
      </c>
      <c r="H7" s="349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</row>
    <row r="8" spans="1:49" ht="65.25" customHeight="1">
      <c r="A8" s="134"/>
      <c r="B8" s="341"/>
      <c r="C8" s="345"/>
      <c r="D8" s="346"/>
      <c r="E8" s="346"/>
      <c r="F8" s="347"/>
      <c r="G8" s="350" t="s">
        <v>99</v>
      </c>
      <c r="H8" s="350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</row>
    <row r="9" spans="1:49" ht="65.25" customHeight="1">
      <c r="A9" s="134"/>
      <c r="B9" s="136"/>
      <c r="C9" s="137"/>
      <c r="D9" s="137"/>
      <c r="E9" s="137"/>
      <c r="F9" s="137"/>
      <c r="G9" s="138"/>
      <c r="H9" s="138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</row>
    <row r="10" spans="1:49" ht="54.75" customHeight="1" thickBot="1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</row>
    <row r="11" spans="1:49" ht="66" customHeight="1" thickBot="1">
      <c r="A11" s="134"/>
      <c r="B11" s="328" t="s">
        <v>100</v>
      </c>
      <c r="C11" s="329"/>
      <c r="D11" s="329"/>
      <c r="E11" s="330"/>
      <c r="F11" s="328" t="s">
        <v>101</v>
      </c>
      <c r="G11" s="330"/>
      <c r="H11" s="139"/>
      <c r="I11" s="331"/>
      <c r="J11" s="331"/>
      <c r="K11" s="139"/>
      <c r="L11" s="332"/>
      <c r="M11" s="332"/>
      <c r="N11" s="139"/>
      <c r="O11" s="140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</row>
    <row r="12" spans="1:49" ht="37.5" customHeight="1" thickBot="1">
      <c r="A12" s="134"/>
      <c r="B12" s="333" t="s">
        <v>102</v>
      </c>
      <c r="C12" s="334"/>
      <c r="D12" s="334"/>
      <c r="E12" s="335"/>
      <c r="F12" s="336">
        <v>1</v>
      </c>
      <c r="G12" s="337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</row>
    <row r="13" spans="1:49" ht="57" customHeight="1" thickBot="1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</row>
    <row r="14" spans="1:49" ht="28.5" customHeight="1" thickBot="1">
      <c r="A14" s="134"/>
      <c r="B14" s="399" t="s">
        <v>103</v>
      </c>
      <c r="C14" s="401" t="s">
        <v>104</v>
      </c>
      <c r="D14" s="399" t="s">
        <v>105</v>
      </c>
      <c r="E14" s="404" t="s">
        <v>106</v>
      </c>
      <c r="F14" s="405"/>
      <c r="G14" s="406"/>
      <c r="H14" s="410" t="s">
        <v>107</v>
      </c>
      <c r="I14" s="355" t="s">
        <v>108</v>
      </c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7"/>
      <c r="U14" s="363" t="s">
        <v>109</v>
      </c>
      <c r="V14" s="366" t="s">
        <v>110</v>
      </c>
      <c r="W14" s="367" t="s">
        <v>111</v>
      </c>
      <c r="X14" s="368"/>
      <c r="Y14" s="368"/>
      <c r="Z14" s="368"/>
      <c r="AA14" s="368"/>
      <c r="AB14" s="368"/>
      <c r="AC14" s="369"/>
      <c r="AD14" s="369"/>
      <c r="AE14" s="369"/>
      <c r="AF14" s="369"/>
      <c r="AG14" s="369"/>
      <c r="AH14" s="369"/>
      <c r="AI14" s="369"/>
      <c r="AJ14" s="369"/>
      <c r="AK14" s="370" t="s">
        <v>112</v>
      </c>
      <c r="AL14" s="371"/>
      <c r="AM14" s="371"/>
      <c r="AN14" s="371"/>
      <c r="AO14" s="371"/>
      <c r="AP14" s="371"/>
      <c r="AQ14" s="371"/>
      <c r="AR14" s="372"/>
      <c r="AS14" s="351" t="s">
        <v>113</v>
      </c>
      <c r="AT14" s="351" t="s">
        <v>114</v>
      </c>
      <c r="AU14" s="351" t="s">
        <v>115</v>
      </c>
      <c r="AV14" s="351" t="s">
        <v>116</v>
      </c>
      <c r="AW14" s="351" t="s">
        <v>117</v>
      </c>
    </row>
    <row r="15" spans="1:49" ht="32.25" customHeight="1" thickBot="1">
      <c r="A15" s="134"/>
      <c r="B15" s="400"/>
      <c r="C15" s="402"/>
      <c r="D15" s="400"/>
      <c r="E15" s="407"/>
      <c r="F15" s="408"/>
      <c r="G15" s="409"/>
      <c r="H15" s="411"/>
      <c r="I15" s="354" t="s">
        <v>118</v>
      </c>
      <c r="J15" s="354"/>
      <c r="K15" s="354"/>
      <c r="L15" s="354"/>
      <c r="M15" s="355" t="s">
        <v>119</v>
      </c>
      <c r="N15" s="356"/>
      <c r="O15" s="356"/>
      <c r="P15" s="356"/>
      <c r="Q15" s="356"/>
      <c r="R15" s="356"/>
      <c r="S15" s="356"/>
      <c r="T15" s="357"/>
      <c r="U15" s="364"/>
      <c r="V15" s="358"/>
      <c r="W15" s="358" t="s">
        <v>120</v>
      </c>
      <c r="X15" s="358" t="s">
        <v>121</v>
      </c>
      <c r="Y15" s="358" t="s">
        <v>122</v>
      </c>
      <c r="Z15" s="360" t="s">
        <v>123</v>
      </c>
      <c r="AA15" s="362" t="s">
        <v>124</v>
      </c>
      <c r="AB15" s="376" t="s">
        <v>125</v>
      </c>
      <c r="AC15" s="378" t="s">
        <v>126</v>
      </c>
      <c r="AD15" s="380" t="s">
        <v>127</v>
      </c>
      <c r="AE15" s="382" t="s">
        <v>128</v>
      </c>
      <c r="AF15" s="390" t="s">
        <v>129</v>
      </c>
      <c r="AG15" s="391"/>
      <c r="AH15" s="391"/>
      <c r="AI15" s="391"/>
      <c r="AJ15" s="391"/>
      <c r="AK15" s="373"/>
      <c r="AL15" s="374"/>
      <c r="AM15" s="374"/>
      <c r="AN15" s="374"/>
      <c r="AO15" s="374"/>
      <c r="AP15" s="374"/>
      <c r="AQ15" s="374"/>
      <c r="AR15" s="375"/>
      <c r="AS15" s="352"/>
      <c r="AT15" s="352"/>
      <c r="AU15" s="352"/>
      <c r="AV15" s="352"/>
      <c r="AW15" s="352"/>
    </row>
    <row r="16" spans="1:49" ht="173.25" customHeight="1" thickBot="1">
      <c r="A16" s="134"/>
      <c r="B16" s="247"/>
      <c r="C16" s="403"/>
      <c r="D16" s="247"/>
      <c r="E16" s="141" t="s">
        <v>130</v>
      </c>
      <c r="F16" s="141" t="s">
        <v>131</v>
      </c>
      <c r="G16" s="141" t="s">
        <v>132</v>
      </c>
      <c r="H16" s="412"/>
      <c r="I16" s="142" t="s">
        <v>133</v>
      </c>
      <c r="J16" s="143" t="s">
        <v>134</v>
      </c>
      <c r="K16" s="144" t="s">
        <v>135</v>
      </c>
      <c r="L16" s="145" t="s">
        <v>136</v>
      </c>
      <c r="M16" s="141" t="s">
        <v>137</v>
      </c>
      <c r="N16" s="144" t="s">
        <v>138</v>
      </c>
      <c r="O16" s="144" t="s">
        <v>139</v>
      </c>
      <c r="P16" s="144" t="s">
        <v>140</v>
      </c>
      <c r="Q16" s="103" t="s">
        <v>138</v>
      </c>
      <c r="R16" s="104" t="s">
        <v>141</v>
      </c>
      <c r="S16" s="105" t="s">
        <v>142</v>
      </c>
      <c r="T16" s="106" t="s">
        <v>143</v>
      </c>
      <c r="U16" s="365"/>
      <c r="V16" s="359"/>
      <c r="W16" s="359"/>
      <c r="X16" s="359"/>
      <c r="Y16" s="359"/>
      <c r="Z16" s="361"/>
      <c r="AA16" s="354"/>
      <c r="AB16" s="377"/>
      <c r="AC16" s="379"/>
      <c r="AD16" s="381"/>
      <c r="AE16" s="383"/>
      <c r="AF16" s="146" t="s">
        <v>144</v>
      </c>
      <c r="AG16" s="147" t="s">
        <v>145</v>
      </c>
      <c r="AH16" s="147" t="s">
        <v>146</v>
      </c>
      <c r="AI16" s="147" t="s">
        <v>147</v>
      </c>
      <c r="AJ16" s="147" t="s">
        <v>126</v>
      </c>
      <c r="AK16" s="148" t="s">
        <v>148</v>
      </c>
      <c r="AL16" s="148"/>
      <c r="AM16" s="149" t="s">
        <v>149</v>
      </c>
      <c r="AN16" s="148" t="s">
        <v>150</v>
      </c>
      <c r="AO16" s="150"/>
      <c r="AP16" s="151" t="s">
        <v>151</v>
      </c>
      <c r="AQ16" s="151" t="s">
        <v>152</v>
      </c>
      <c r="AR16" s="152" t="s">
        <v>153</v>
      </c>
      <c r="AS16" s="353"/>
      <c r="AT16" s="353"/>
      <c r="AU16" s="353"/>
      <c r="AV16" s="353"/>
      <c r="AW16" s="353"/>
    </row>
    <row r="17" spans="1:50" ht="290.25" customHeight="1">
      <c r="A17" s="134"/>
      <c r="B17" s="392" t="s">
        <v>12</v>
      </c>
      <c r="C17" s="384" t="s">
        <v>154</v>
      </c>
      <c r="D17" s="384">
        <v>1</v>
      </c>
      <c r="E17" s="384" t="s">
        <v>155</v>
      </c>
      <c r="F17" s="384" t="s">
        <v>156</v>
      </c>
      <c r="G17" s="384" t="s">
        <v>157</v>
      </c>
      <c r="H17" s="384" t="s">
        <v>158</v>
      </c>
      <c r="I17" s="395">
        <v>6500</v>
      </c>
      <c r="J17" s="397" t="s">
        <v>159</v>
      </c>
      <c r="K17" s="424">
        <f>+IF(J17="","",IF(J17=$C$41,$D$41,IF(J17=$C$42,$D$42,IF(J17=$C$43,$D$43, IF(J17=$C$44,$D$44,IF(J17=$C$45,$D$45))))))</f>
        <v>1</v>
      </c>
      <c r="L17" s="428" t="str">
        <f>+IF(J17="","",IF(J17=$C$41,$B$41,IF(J17=$C$42,$B$42,IF(J17=$C$43,$B$43, IF(J17=$C$44,$B$44,IF(J17=$C$45,$B$45))))))</f>
        <v>Muy Alta</v>
      </c>
      <c r="M17" s="384" t="s">
        <v>160</v>
      </c>
      <c r="N17" s="386" t="str">
        <f>+IF(M17="","",IF(M17="N/A","",IF(OR(M17=$M$41,M17=$N$41),$L$41,IF(OR(M17=$M$42,M17=$N$42),$L$42,IF(OR(M17=$M$43,M17=$N$43),$L$43,IF(OR(M17=$M$44,M17=$N$44),$L$44,IF(OR(M17=$M$45,M17=$N$45),$L$45)))))))</f>
        <v/>
      </c>
      <c r="O17" s="388" t="str">
        <f>+IF(M17="","",IF(M17="N/A","",IF(OR(M17=$M$41,M17=$N$41),$K$41,IF(OR(M17=$M$42,M17=$N$42),$K$42,IF(OR(M17=$M$43,M17=$N$43),$K$43,IF(OR(M17=$M$44,M17=$N$44),$K$44,IF(OR(M17=$M$45,M17=$N$45),$K$45)))))))</f>
        <v/>
      </c>
      <c r="P17" s="384" t="s">
        <v>161</v>
      </c>
      <c r="Q17" s="386">
        <f>+IF(P17="","",IF(P17="N/A","",IF(OR(P17=$M$41,P17=$N$41),$L$41,IF(OR(P17=$M$41,P17=$N$41),$L$41,IF(OR(P17=$M$42,P17=$N$42),$L$42,IF(OR(P17=$M$43,P17=$N$43),$L$43,IF(OR(P17=$M$44,P17=$N$44),$L$44,(IF(OR(P17=$M$45,P17=$N$45),$L$45)))))))))</f>
        <v>0.6</v>
      </c>
      <c r="R17" s="388" t="str">
        <f>+IF(P17="","",IF(P17="N/A","",IF(OR(P17=$M$41,P17=$N$41),$K$41,IF(OR(P17=$M$42,P17=$N$42),$K$42,IF(OR(P17=$M$43,P17=$N$43),$K$43,IF(OR(P17=$M$44,P17=$N$44),$K$44,IF(OR(P17=$M$45,P17=$N$45),$K$45)))))))</f>
        <v xml:space="preserve">Moderado </v>
      </c>
      <c r="S17" s="424">
        <f>+IF(N17="",Q17,IF(Q17="",N17,IF(N17&gt;Q17,N17,Q17)))</f>
        <v>0.6</v>
      </c>
      <c r="T17" s="388" t="str">
        <f>+IF(S17="","",IF(S17=$L$41,$K$41,IF(S17=$L$42,$K$42,IF(S17=$L$43,$K$43,IF(S17=$L$44,$K$44,IF(S17=$L$45,$K$45))))))</f>
        <v xml:space="preserve">Moderado </v>
      </c>
      <c r="U17" s="425" t="s">
        <v>162</v>
      </c>
      <c r="V17" s="153">
        <v>1</v>
      </c>
      <c r="W17" s="426" t="s">
        <v>163</v>
      </c>
      <c r="X17" s="384" t="s">
        <v>164</v>
      </c>
      <c r="Y17" s="154" t="s">
        <v>165</v>
      </c>
      <c r="Z17" s="155" t="s">
        <v>166</v>
      </c>
      <c r="AA17" s="156" t="s">
        <v>167</v>
      </c>
      <c r="AB17" s="156" t="s">
        <v>168</v>
      </c>
      <c r="AC17" s="157" t="s">
        <v>169</v>
      </c>
      <c r="AD17" s="153" t="s">
        <v>170</v>
      </c>
      <c r="AE17" s="153" t="str">
        <f>IF(OR(AD17="Preventivo",AD17="Detectivo"),"Probabilidad",IF(AD17="Correctivo","Impacto",""))</f>
        <v>Probabilidad</v>
      </c>
      <c r="AF17" s="153" t="s">
        <v>171</v>
      </c>
      <c r="AG17" s="153" t="str">
        <f>IF(AND(AD17="Preventivo",AF17="Automático"),"50%",IF(AND(AD17="Preventivo",AF17="Manual"),"40%",IF(AND(AD17="Detectivo",AF17="Automático"),"40%",IF(AND(AD17="Detectivo",AF17="Manual"),"30%",IF(AND(AD17="Correctivo",AF17="Automático"),"35%",IF(AND(AD17="Correctivo",AF17="Manual"),"25%",""))))))</f>
        <v>40%</v>
      </c>
      <c r="AH17" s="153" t="s">
        <v>172</v>
      </c>
      <c r="AI17" s="153" t="s">
        <v>173</v>
      </c>
      <c r="AJ17" s="153" t="s">
        <v>174</v>
      </c>
      <c r="AK17" s="158">
        <f>IFERROR(IF(AE17="Probabilidad",(K17-(+K17*AG17)),IF(AE17="Impacto",KK17,"")),"")</f>
        <v>0.6</v>
      </c>
      <c r="AL17" s="158">
        <f>+AK17</f>
        <v>0.6</v>
      </c>
      <c r="AM17" s="159" t="str">
        <f>IFERROR(IF(AK17="","",IF(AK17&lt;=0.2,"Muy Baja",IF(AK17&lt;=0.4,"Baja",IF(AK17&lt;=0.6,"Media",IF(AK17&lt;=0.8,"Alta","Muy Alta"))))),"")</f>
        <v>Media</v>
      </c>
      <c r="AN17" s="160">
        <f>IF(AE17='FORMULAS '!$G$60,S17-(S17*AG17),S17)</f>
        <v>0.6</v>
      </c>
      <c r="AO17" s="161">
        <f>+AN17</f>
        <v>0.6</v>
      </c>
      <c r="AP17" s="162" t="s">
        <v>175</v>
      </c>
      <c r="AQ17" s="163" t="s">
        <v>176</v>
      </c>
      <c r="AR17" s="420" t="s">
        <v>177</v>
      </c>
      <c r="AS17" s="422" t="s">
        <v>178</v>
      </c>
      <c r="AT17" s="422" t="s">
        <v>179</v>
      </c>
      <c r="AU17" s="422" t="s">
        <v>180</v>
      </c>
      <c r="AV17" s="422" t="s">
        <v>181</v>
      </c>
      <c r="AW17" s="413" t="s">
        <v>182</v>
      </c>
      <c r="AX17" s="134"/>
    </row>
    <row r="18" spans="1:50" ht="250.5" customHeight="1" thickBot="1">
      <c r="A18" s="134"/>
      <c r="B18" s="392"/>
      <c r="C18" s="385"/>
      <c r="D18" s="385"/>
      <c r="E18" s="385"/>
      <c r="F18" s="385"/>
      <c r="G18" s="385"/>
      <c r="H18" s="385"/>
      <c r="I18" s="396"/>
      <c r="J18" s="398"/>
      <c r="K18" s="419"/>
      <c r="L18" s="429"/>
      <c r="M18" s="385"/>
      <c r="N18" s="387"/>
      <c r="O18" s="389"/>
      <c r="P18" s="385"/>
      <c r="Q18" s="387"/>
      <c r="R18" s="389"/>
      <c r="S18" s="419"/>
      <c r="T18" s="389"/>
      <c r="U18" s="421"/>
      <c r="V18" s="164">
        <v>2</v>
      </c>
      <c r="W18" s="427"/>
      <c r="X18" s="385"/>
      <c r="Y18" s="165" t="s">
        <v>183</v>
      </c>
      <c r="Z18" s="166" t="s">
        <v>184</v>
      </c>
      <c r="AA18" s="167" t="s">
        <v>185</v>
      </c>
      <c r="AB18" s="167" t="s">
        <v>186</v>
      </c>
      <c r="AC18" s="168" t="s">
        <v>187</v>
      </c>
      <c r="AD18" s="164" t="s">
        <v>188</v>
      </c>
      <c r="AE18" s="164" t="str">
        <f>IF(OR(AD18="Preventivo",AD18="Detectivo"),"Probabilidad",IF(AD18="Correctivo","Impacto",""))</f>
        <v>Impacto</v>
      </c>
      <c r="AF18" s="164" t="s">
        <v>171</v>
      </c>
      <c r="AG18" s="164" t="str">
        <f>IF(AND(AD18="Preventivo",AF18="Automático"),"50%",IF(AND(AD18="Preventivo",AF18="Manual"),"40%",IF(AND(AD18="Detectivo",AF18="Automático"),"40%",IF(AND(AD18="Detectivo",AF18="Manual"),"30%",IF(AND(AD18="Correctivo",AF18="Automático"),"35%",IF(AND(AD18="Correctivo",AF18="Manual"),"25%",""))))))</f>
        <v>25%</v>
      </c>
      <c r="AH18" s="164" t="s">
        <v>172</v>
      </c>
      <c r="AI18" s="164" t="s">
        <v>173</v>
      </c>
      <c r="AJ18" s="164" t="s">
        <v>174</v>
      </c>
      <c r="AK18" s="169">
        <v>0.6</v>
      </c>
      <c r="AL18" s="169">
        <f t="shared" ref="AL18:AL20" si="0">+AK18</f>
        <v>0.6</v>
      </c>
      <c r="AM18" s="170" t="str">
        <f>IFERROR(IF(AK18="","",IF(AK18&lt;=0.2,"Muy Baja",IF(AK18&lt;=0.4,"Baja",IF(AK18&lt;=0.6,"Media",IF(AK18&lt;=0.8,"Alta","Muy Alta"))))),"")</f>
        <v>Media</v>
      </c>
      <c r="AN18" s="171">
        <f>IF(AE18='FORMULAS '!$G$60,S17-(S17*AG18),S17)</f>
        <v>0.44999999999999996</v>
      </c>
      <c r="AO18" s="172">
        <f t="shared" ref="AO18:AO20" si="1">+AN18</f>
        <v>0.44999999999999996</v>
      </c>
      <c r="AP18" s="173" t="s">
        <v>175</v>
      </c>
      <c r="AQ18" s="174" t="s">
        <v>176</v>
      </c>
      <c r="AR18" s="421"/>
      <c r="AS18" s="423"/>
      <c r="AT18" s="423"/>
      <c r="AU18" s="423"/>
      <c r="AV18" s="423"/>
      <c r="AW18" s="414"/>
      <c r="AX18" s="134"/>
    </row>
    <row r="19" spans="1:50" ht="105" customHeight="1" thickTop="1">
      <c r="A19" s="134"/>
      <c r="B19" s="393"/>
      <c r="C19" s="415" t="s">
        <v>154</v>
      </c>
      <c r="D19" s="415">
        <v>2</v>
      </c>
      <c r="E19" s="415" t="s">
        <v>155</v>
      </c>
      <c r="F19" s="415" t="s">
        <v>189</v>
      </c>
      <c r="G19" s="415" t="s">
        <v>190</v>
      </c>
      <c r="H19" s="415" t="s">
        <v>158</v>
      </c>
      <c r="I19" s="416">
        <v>20000</v>
      </c>
      <c r="J19" s="417" t="s">
        <v>159</v>
      </c>
      <c r="K19" s="418">
        <f>+IF(J19="","",IF(J19=$C$41,$D$41,IF(J19=$C$42,$D$42,IF(J19=$C$43,$D$43, IF(J19=$C$44,$D$44,IF(J19=$C$45,$D$45))))))</f>
        <v>1</v>
      </c>
      <c r="L19" s="447" t="str">
        <f>+IF(J19="","",IF(J19=$C$41,$B$41,IF(J19=$C$42,$B$42,IF(J19=$C$43,$B$43, IF(J19=$C$44,$B$44,IF(J19=$C$45,$B$45))))))</f>
        <v>Muy Alta</v>
      </c>
      <c r="M19" s="415" t="s">
        <v>160</v>
      </c>
      <c r="N19" s="448" t="str">
        <f>+IF(M19="","",IF(M19="N/A","",IF(OR(M19=$M$41,M19=$N$41),$L$41,IF(OR(M19=$M$42,M19=$N$42),$L$42,IF(OR(M19=$M$43,M19=$N$43),$L$43,IF(OR(M19=$M$44,M19=$N$44),$L$44,IF(OR(M19=$M$45,M19=$N$45),$L$45)))))))</f>
        <v/>
      </c>
      <c r="O19" s="432" t="str">
        <f>+IF(M19="","",IF(M19="N/A","",IF(OR(M19=$M$41,M19=$N$41),$K$41,IF(OR(M19=$M$42,M19=$N$42),$K$42,IF(OR(M19=$M$43,M19=$N$43),$K$43,IF(OR(M19=$M$44,M19=$N$44),$K$44,IF(OR(M19=$M$45,M19=$N$45),$K$45)))))))</f>
        <v/>
      </c>
      <c r="P19" s="415" t="s">
        <v>161</v>
      </c>
      <c r="Q19" s="448">
        <f>+IF(P19="","",IF(P19="N/A","",IF(OR(P19=$M$41,P19=$N$41),$L$41,IF(OR(P19=$M$41,P19=$N$41),$L$41,IF(OR(P19=$M$42,P19=$N$42),$L$42,IF(OR(P19=$M$43,P19=$N$43),$L$43,IF(OR(P19=$M$44,P19=$N$44),$L$44,(IF(OR(P19=$M$45,P19=$N$45),$L$45)))))))))</f>
        <v>0.6</v>
      </c>
      <c r="R19" s="432" t="str">
        <f>+IF(P19="","",IF(P19="N/A","",IF(OR(P19=$M$41,P19=$N$41),$K$41,IF(OR(P19=$M$42,P19=$N$42),$K$42,IF(OR(P19=$M$43,P19=$N$43),$K$43,IF(OR(P19=$M$44,P19=$N$44),$K$44,IF(OR(P19=$M$45,P19=$N$45),$K$45)))))))</f>
        <v xml:space="preserve">Moderado </v>
      </c>
      <c r="S19" s="418">
        <f t="shared" ref="S19" si="2">+IF(N19="",Q19,IF(Q19="",N19,IF(N19&gt;Q19,N19,Q19)))</f>
        <v>0.6</v>
      </c>
      <c r="T19" s="433" t="str">
        <f>+IF(S19="","",IF(S19=$L$41,$K$41,IF(S19=$L$42,$K$42,IF(S19=$L$43,$K$43,IF(S19=$L$44,$K$44,IF(S19=$L$45,$K$45))))))</f>
        <v xml:space="preserve">Moderado </v>
      </c>
      <c r="U19" s="435" t="s">
        <v>162</v>
      </c>
      <c r="V19" s="175">
        <v>1</v>
      </c>
      <c r="W19" s="415" t="s">
        <v>191</v>
      </c>
      <c r="X19" s="415" t="s">
        <v>192</v>
      </c>
      <c r="Y19" s="153" t="s">
        <v>193</v>
      </c>
      <c r="Z19" s="156" t="s">
        <v>194</v>
      </c>
      <c r="AA19" s="156" t="s">
        <v>195</v>
      </c>
      <c r="AB19" s="156" t="s">
        <v>196</v>
      </c>
      <c r="AC19" s="176" t="s">
        <v>197</v>
      </c>
      <c r="AD19" s="153" t="s">
        <v>198</v>
      </c>
      <c r="AE19" s="153" t="str">
        <f t="shared" ref="AE19:AE20" si="3">IF(OR(AD19="Preventivo",AD19="Detectivo"),"Probabilidad",IF(AD19="Correctivo","Impacto",""))</f>
        <v>Probabilidad</v>
      </c>
      <c r="AF19" s="153" t="s">
        <v>171</v>
      </c>
      <c r="AG19" s="153" t="str">
        <f t="shared" ref="AG19:AG20" si="4">IF(AND(AD19="Preventivo",AF19="Automático"),"50%",IF(AND(AD19="Preventivo",AF19="Manual"),"40%",IF(AND(AD19="Detectivo",AF19="Automático"),"40%",IF(AND(AD19="Detectivo",AF19="Manual"),"30%",IF(AND(AD19="Correctivo",AF19="Automático"),"35%",IF(AND(AD19="Correctivo",AF19="Manual"),"25%",""))))))</f>
        <v>30%</v>
      </c>
      <c r="AH19" s="153" t="s">
        <v>172</v>
      </c>
      <c r="AI19" s="153" t="s">
        <v>173</v>
      </c>
      <c r="AJ19" s="153" t="s">
        <v>174</v>
      </c>
      <c r="AK19" s="158">
        <f t="shared" ref="AK19" si="5">IFERROR(IF(AE19="Probabilidad",(K19-(+K19*AG19)),IF(AE19="Impacto",KK19,"")),"")</f>
        <v>0.7</v>
      </c>
      <c r="AL19" s="158">
        <f t="shared" si="0"/>
        <v>0.7</v>
      </c>
      <c r="AM19" s="159" t="str">
        <f t="shared" ref="AM19:AM20" si="6">IFERROR(IF(AK19="","",IF(AK19&lt;=0.2,"Muy Baja",IF(AK19&lt;=0.4,"Baja",IF(AK19&lt;=0.6,"Media",IF(AK19&lt;=0.8,"Alta","Muy Alta"))))),"")</f>
        <v>Alta</v>
      </c>
      <c r="AN19" s="160">
        <f>IF(AE19='FORMULAS '!G62,S19-(S19*AG19),S19)</f>
        <v>0.6</v>
      </c>
      <c r="AO19" s="160">
        <f t="shared" si="1"/>
        <v>0.6</v>
      </c>
      <c r="AP19" s="177" t="str">
        <f>+IF(AN19="","",IF(AN19=$L$41,$K$41,IF(AN19=$L$42,$K$42,IF(AN19=$L$43,$K$43,IF(AN19=$L$44,$K$44,IF(AN19=$L$45,$K$45))))))</f>
        <v xml:space="preserve">Moderado </v>
      </c>
      <c r="AQ19" s="178" t="s">
        <v>162</v>
      </c>
      <c r="AR19" s="446" t="s">
        <v>177</v>
      </c>
      <c r="AS19" s="430" t="s">
        <v>199</v>
      </c>
      <c r="AT19" s="430" t="s">
        <v>179</v>
      </c>
      <c r="AU19" s="430" t="s">
        <v>180</v>
      </c>
      <c r="AV19" s="430" t="s">
        <v>181</v>
      </c>
      <c r="AW19" s="431" t="s">
        <v>200</v>
      </c>
      <c r="AX19" s="134"/>
    </row>
    <row r="20" spans="1:50" ht="207.75" customHeight="1" thickBot="1">
      <c r="A20" s="134"/>
      <c r="B20" s="394"/>
      <c r="C20" s="385"/>
      <c r="D20" s="385"/>
      <c r="E20" s="385"/>
      <c r="F20" s="385"/>
      <c r="G20" s="385"/>
      <c r="H20" s="385"/>
      <c r="I20" s="396"/>
      <c r="J20" s="398"/>
      <c r="K20" s="419"/>
      <c r="L20" s="429"/>
      <c r="M20" s="385"/>
      <c r="N20" s="387"/>
      <c r="O20" s="389"/>
      <c r="P20" s="385"/>
      <c r="Q20" s="387"/>
      <c r="R20" s="389"/>
      <c r="S20" s="419"/>
      <c r="T20" s="434"/>
      <c r="U20" s="436"/>
      <c r="V20" s="179">
        <v>2</v>
      </c>
      <c r="W20" s="385"/>
      <c r="X20" s="385"/>
      <c r="Y20" s="165" t="s">
        <v>201</v>
      </c>
      <c r="Z20" s="180" t="s">
        <v>202</v>
      </c>
      <c r="AA20" s="180" t="s">
        <v>203</v>
      </c>
      <c r="AB20" s="180" t="s">
        <v>204</v>
      </c>
      <c r="AC20" s="181" t="s">
        <v>205</v>
      </c>
      <c r="AD20" s="164" t="s">
        <v>198</v>
      </c>
      <c r="AE20" s="165" t="str">
        <f t="shared" si="3"/>
        <v>Probabilidad</v>
      </c>
      <c r="AF20" s="164" t="s">
        <v>171</v>
      </c>
      <c r="AG20" s="164" t="str">
        <f t="shared" si="4"/>
        <v>30%</v>
      </c>
      <c r="AH20" s="164" t="s">
        <v>172</v>
      </c>
      <c r="AI20" s="164" t="s">
        <v>173</v>
      </c>
      <c r="AJ20" s="164" t="s">
        <v>174</v>
      </c>
      <c r="AK20" s="169">
        <v>0.49</v>
      </c>
      <c r="AL20" s="169">
        <f t="shared" si="0"/>
        <v>0.49</v>
      </c>
      <c r="AM20" s="170" t="str">
        <f t="shared" si="6"/>
        <v>Media</v>
      </c>
      <c r="AN20" s="171">
        <v>0.6</v>
      </c>
      <c r="AO20" s="172">
        <f t="shared" si="1"/>
        <v>0.6</v>
      </c>
      <c r="AP20" s="182" t="str">
        <f>+IF(AN20="","",IF(AN20=$L$41,$K$41,IF(AN20=$L$42,$K$42,IF(AN20=$L$43,$K$43,IF(AN20=$L$44,$K$44,IF(AN20=$L$45,$K$45))))))</f>
        <v xml:space="preserve">Moderado </v>
      </c>
      <c r="AQ20" s="183" t="s">
        <v>176</v>
      </c>
      <c r="AR20" s="421"/>
      <c r="AS20" s="423"/>
      <c r="AT20" s="423"/>
      <c r="AU20" s="423"/>
      <c r="AV20" s="423"/>
      <c r="AW20" s="414"/>
      <c r="AX20" s="134"/>
    </row>
    <row r="21" spans="1:50" ht="76.5" customHeight="1" thickTop="1">
      <c r="A21" s="134"/>
      <c r="B21" s="136"/>
      <c r="C21" s="184"/>
      <c r="D21" s="184"/>
      <c r="E21" s="184"/>
      <c r="F21" s="184"/>
      <c r="G21" s="184"/>
      <c r="H21" s="184"/>
      <c r="I21" s="185"/>
      <c r="J21" s="186"/>
      <c r="K21" s="187"/>
      <c r="L21" s="185"/>
      <c r="M21" s="184"/>
      <c r="N21" s="187"/>
      <c r="O21" s="185"/>
      <c r="P21" s="188"/>
      <c r="Q21" s="187"/>
      <c r="R21" s="185"/>
      <c r="S21" s="187"/>
      <c r="T21" s="185"/>
      <c r="U21" s="189"/>
      <c r="V21" s="134"/>
      <c r="W21" s="134"/>
      <c r="X21" s="134"/>
      <c r="Y21" s="134"/>
      <c r="Z21" s="134"/>
      <c r="AA21" s="134"/>
    </row>
    <row r="22" spans="1:50" ht="76.5" customHeight="1">
      <c r="A22" s="134"/>
      <c r="B22" s="136"/>
      <c r="C22" s="184"/>
      <c r="D22" s="184"/>
      <c r="E22" s="184"/>
      <c r="F22" s="184"/>
      <c r="G22" s="184"/>
      <c r="H22" s="184"/>
      <c r="I22" s="185"/>
      <c r="J22" s="186"/>
      <c r="K22" s="187"/>
      <c r="L22" s="185"/>
      <c r="M22" s="184"/>
      <c r="N22" s="187"/>
      <c r="O22" s="185"/>
      <c r="P22" s="188"/>
      <c r="Q22" s="187"/>
      <c r="R22" s="185"/>
      <c r="S22" s="187"/>
      <c r="T22" s="185"/>
      <c r="U22" s="189"/>
      <c r="V22" s="134"/>
      <c r="W22" s="134"/>
      <c r="X22" s="134"/>
      <c r="Y22" s="134"/>
      <c r="Z22" s="134"/>
      <c r="AA22" s="134"/>
    </row>
    <row r="23" spans="1:50" ht="30" customHeight="1">
      <c r="A23" s="134"/>
      <c r="B23" s="441" t="s">
        <v>206</v>
      </c>
      <c r="C23" s="441"/>
      <c r="D23" s="441"/>
      <c r="E23" s="441"/>
      <c r="F23" s="441"/>
      <c r="G23" s="441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442" t="str">
        <f>IFERROR(IF(OR(AND(L23="Muy Baja",T23="Leve"),AND(L23="Muy Baja",T23="Menor"),AND(L23="Baja",T23="Leve")),"BAJO",IF(OR(AND(L23="Muy baja",T23="Moderado"),AND(L23="Baja",T23="Menor"),AND(L23="Baja",T23="Moderado"),AND(L23="Media",T23="Leve"),AND(L23="Media",T23="Menor"),AND(L23="Media",T23="Moderado"),AND(L23="Alta",T23="Leve"),AND(L23="Alta",T23="Menor")),"MODERADO",IF(OR(AND(L23="Muy Baja",T23="Mayor"),AND(L23="Baja",T23="Mayor"),AND(L23="Media",T23="Mayor"),AND(L23="Alta",T23="Moderado"),AND(L23="Alta",T23="Mayor"),AND(L23="Muy Alta",T23="Leve"),AND(L23="Muy Alta",T23="Menor"),AND(L23="Muy Alta",T23="Moderado"),AND(L23="Muy Alta",T23="Mayor")),"ALTO",IF(OR(AND(L23="Muy Baja",T23="Catastrófico"),AND(L23="Baja",T23="Catastrófico"),AND(L23="Media",T23="Catastrófico"),AND(L23="Alta",T23="Catastrófico"),AND(L23="Muy Alta",T23="Catastrófico")),"EXTREMO","")))),"")</f>
        <v/>
      </c>
      <c r="V23" s="134"/>
      <c r="W23" s="134"/>
      <c r="X23" s="134"/>
      <c r="Y23" s="134"/>
    </row>
    <row r="24" spans="1:50" ht="33.75" customHeight="1">
      <c r="A24" s="134"/>
      <c r="B24" s="190" t="s">
        <v>207</v>
      </c>
      <c r="C24" s="441" t="s">
        <v>208</v>
      </c>
      <c r="D24" s="441"/>
      <c r="E24" s="441"/>
      <c r="F24" s="441"/>
      <c r="G24" s="441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442"/>
      <c r="V24" s="134"/>
      <c r="W24" s="134"/>
      <c r="X24" s="134"/>
      <c r="Y24" s="134"/>
    </row>
    <row r="25" spans="1:50" ht="204" customHeight="1">
      <c r="A25" s="134"/>
      <c r="B25" s="191" t="s">
        <v>209</v>
      </c>
      <c r="C25" s="443" t="s">
        <v>210</v>
      </c>
      <c r="D25" s="443"/>
      <c r="E25" s="443"/>
      <c r="F25" s="443"/>
      <c r="G25" s="44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50" ht="79.5" customHeight="1">
      <c r="A26" s="134"/>
      <c r="B26" s="192"/>
      <c r="C26" s="444"/>
      <c r="D26" s="444"/>
      <c r="E26" s="444"/>
      <c r="F26" s="444"/>
      <c r="G26" s="44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50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50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</row>
    <row r="29" spans="1:50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</row>
    <row r="30" spans="1:50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</row>
    <row r="31" spans="1:50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</row>
    <row r="32" spans="1:50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</row>
    <row r="33" spans="1:18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</row>
    <row r="34" spans="1:18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</row>
    <row r="35" spans="1:18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</row>
    <row r="36" spans="1:18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</row>
    <row r="37" spans="1:18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8" ht="15.75">
      <c r="A38" s="134"/>
      <c r="B38" s="445" t="s">
        <v>211</v>
      </c>
      <c r="C38" s="445"/>
      <c r="D38" s="445"/>
      <c r="E38" s="445"/>
      <c r="F38" s="445"/>
      <c r="G38" s="193"/>
      <c r="H38" s="193"/>
      <c r="I38" s="193"/>
      <c r="J38" s="193"/>
      <c r="K38" s="194" t="s">
        <v>212</v>
      </c>
      <c r="L38" s="194"/>
      <c r="M38" s="195"/>
      <c r="N38" s="195"/>
      <c r="O38" s="195"/>
      <c r="P38" s="195"/>
    </row>
    <row r="39" spans="1:18" ht="15.75">
      <c r="A39" s="134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</row>
    <row r="40" spans="1:18" ht="59.25" customHeight="1">
      <c r="A40" s="134"/>
      <c r="B40" s="196"/>
      <c r="C40" s="197" t="s">
        <v>213</v>
      </c>
      <c r="D40" s="197" t="s">
        <v>214</v>
      </c>
      <c r="E40" s="198" t="s">
        <v>215</v>
      </c>
      <c r="F40" s="198" t="s">
        <v>216</v>
      </c>
      <c r="G40" s="134"/>
      <c r="H40" s="199"/>
      <c r="I40" s="193"/>
      <c r="J40" s="193"/>
      <c r="K40" s="200"/>
      <c r="L40" s="200"/>
      <c r="M40" s="197" t="s">
        <v>217</v>
      </c>
      <c r="N40" s="197" t="s">
        <v>218</v>
      </c>
      <c r="O40" s="201"/>
      <c r="P40" s="134"/>
      <c r="Q40" s="134"/>
      <c r="R40" s="134"/>
    </row>
    <row r="41" spans="1:18" ht="72.75" customHeight="1">
      <c r="A41" s="134"/>
      <c r="B41" s="202" t="s">
        <v>219</v>
      </c>
      <c r="C41" s="203" t="s">
        <v>220</v>
      </c>
      <c r="D41" s="204">
        <v>0.2</v>
      </c>
      <c r="E41" s="205">
        <v>0</v>
      </c>
      <c r="F41" s="205">
        <v>2</v>
      </c>
      <c r="G41" s="134"/>
      <c r="H41" s="199"/>
      <c r="I41" s="193"/>
      <c r="J41" s="193"/>
      <c r="K41" s="206" t="s">
        <v>221</v>
      </c>
      <c r="L41" s="207">
        <v>0.2</v>
      </c>
      <c r="M41" s="208" t="s">
        <v>222</v>
      </c>
      <c r="N41" s="209" t="s">
        <v>223</v>
      </c>
      <c r="O41" s="210"/>
      <c r="P41" s="134"/>
      <c r="Q41" s="134"/>
      <c r="R41" s="134"/>
    </row>
    <row r="42" spans="1:18" ht="84" customHeight="1">
      <c r="A42" s="134"/>
      <c r="B42" s="211" t="s">
        <v>224</v>
      </c>
      <c r="C42" s="203" t="s">
        <v>225</v>
      </c>
      <c r="D42" s="204">
        <v>0.4</v>
      </c>
      <c r="E42" s="205">
        <v>3</v>
      </c>
      <c r="F42" s="205">
        <v>24</v>
      </c>
      <c r="G42" s="134"/>
      <c r="H42" s="199"/>
      <c r="I42" s="193"/>
      <c r="J42" s="193"/>
      <c r="K42" s="212" t="s">
        <v>226</v>
      </c>
      <c r="L42" s="213">
        <v>0.4</v>
      </c>
      <c r="M42" s="214" t="s">
        <v>227</v>
      </c>
      <c r="N42" s="215" t="s">
        <v>228</v>
      </c>
      <c r="O42" s="216"/>
      <c r="P42" s="134"/>
      <c r="Q42" s="134"/>
      <c r="R42" s="134"/>
    </row>
    <row r="43" spans="1:18" ht="57" customHeight="1">
      <c r="A43" s="134"/>
      <c r="B43" s="217" t="s">
        <v>229</v>
      </c>
      <c r="C43" s="203" t="s">
        <v>230</v>
      </c>
      <c r="D43" s="204">
        <v>0.6</v>
      </c>
      <c r="E43" s="205">
        <v>25</v>
      </c>
      <c r="F43" s="205">
        <v>500</v>
      </c>
      <c r="G43" s="134"/>
      <c r="H43" s="199"/>
      <c r="I43" s="193"/>
      <c r="J43" s="193"/>
      <c r="K43" s="218" t="s">
        <v>175</v>
      </c>
      <c r="L43" s="219">
        <v>0.6</v>
      </c>
      <c r="M43" s="208" t="s">
        <v>231</v>
      </c>
      <c r="N43" s="220" t="s">
        <v>161</v>
      </c>
      <c r="O43" s="210"/>
      <c r="P43" s="134"/>
      <c r="Q43" s="134"/>
      <c r="R43" s="134"/>
    </row>
    <row r="44" spans="1:18" ht="67.5" customHeight="1">
      <c r="A44" s="134"/>
      <c r="B44" s="221" t="s">
        <v>232</v>
      </c>
      <c r="C44" s="203" t="s">
        <v>233</v>
      </c>
      <c r="D44" s="204">
        <v>0.8</v>
      </c>
      <c r="E44" s="205">
        <v>501</v>
      </c>
      <c r="F44" s="205">
        <v>5000</v>
      </c>
      <c r="G44" s="134"/>
      <c r="H44" s="199"/>
      <c r="I44" s="193"/>
      <c r="J44" s="193"/>
      <c r="K44" s="222" t="s">
        <v>234</v>
      </c>
      <c r="L44" s="223">
        <v>0.8</v>
      </c>
      <c r="M44" s="208" t="s">
        <v>235</v>
      </c>
      <c r="N44" s="215" t="s">
        <v>236</v>
      </c>
      <c r="O44" s="210"/>
      <c r="P44" s="134"/>
      <c r="Q44" s="134"/>
      <c r="R44" s="134"/>
    </row>
    <row r="45" spans="1:18" ht="76.5" customHeight="1">
      <c r="A45" s="134"/>
      <c r="B45" s="224" t="s">
        <v>237</v>
      </c>
      <c r="C45" s="203" t="s">
        <v>159</v>
      </c>
      <c r="D45" s="204">
        <v>1</v>
      </c>
      <c r="E45" s="205">
        <v>5001</v>
      </c>
      <c r="F45" s="205"/>
      <c r="G45" s="134"/>
      <c r="H45" s="199"/>
      <c r="I45" s="193"/>
      <c r="J45" s="193"/>
      <c r="K45" s="225" t="s">
        <v>238</v>
      </c>
      <c r="L45" s="226">
        <v>1</v>
      </c>
      <c r="M45" s="208" t="s">
        <v>239</v>
      </c>
      <c r="N45" s="220" t="s">
        <v>240</v>
      </c>
      <c r="O45" s="210"/>
      <c r="P45" s="134"/>
      <c r="Q45" s="134"/>
      <c r="R45" s="134"/>
    </row>
    <row r="46" spans="1:18" ht="16.5" thickBot="1">
      <c r="A46" s="134"/>
      <c r="B46" s="193"/>
      <c r="C46" s="193"/>
      <c r="D46" s="193"/>
      <c r="E46" s="193"/>
      <c r="F46" s="193"/>
      <c r="G46" s="193"/>
      <c r="H46" s="193"/>
      <c r="I46" s="193"/>
      <c r="J46" s="193"/>
      <c r="K46" s="227"/>
      <c r="L46" s="227"/>
      <c r="M46" s="84" t="s">
        <v>160</v>
      </c>
      <c r="N46" s="85" t="s">
        <v>160</v>
      </c>
      <c r="O46" s="228"/>
      <c r="P46" s="228"/>
      <c r="Q46" s="134"/>
      <c r="R46" s="134"/>
    </row>
    <row r="47" spans="1:18" ht="15.75">
      <c r="A47" s="134"/>
      <c r="B47" s="229"/>
      <c r="C47" s="193"/>
      <c r="D47" s="193"/>
      <c r="E47" s="193"/>
      <c r="F47" s="193"/>
      <c r="G47" s="193"/>
      <c r="H47" s="193"/>
      <c r="I47" s="193"/>
      <c r="J47" s="193"/>
      <c r="K47" s="230"/>
      <c r="L47" s="230"/>
      <c r="M47" s="230"/>
      <c r="N47" s="230"/>
      <c r="O47" s="230"/>
      <c r="P47" s="230"/>
      <c r="Q47" s="134"/>
      <c r="R47" s="134"/>
    </row>
    <row r="48" spans="1:18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</row>
    <row r="49" spans="1:18" ht="32.2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</row>
    <row r="50" spans="1:18" ht="15" thickBo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</row>
    <row r="51" spans="1:18" ht="24.95" customHeight="1">
      <c r="A51" s="134"/>
      <c r="B51" s="86"/>
      <c r="C51" s="86"/>
      <c r="D51" s="87"/>
      <c r="E51" s="437" t="s">
        <v>241</v>
      </c>
      <c r="F51" s="437"/>
      <c r="G51" s="437"/>
      <c r="H51" s="437"/>
      <c r="I51" s="438"/>
      <c r="J51" s="134"/>
      <c r="K51" s="134"/>
      <c r="L51" s="134"/>
      <c r="M51" s="134"/>
      <c r="N51" s="134"/>
      <c r="O51" s="134"/>
      <c r="P51" s="134"/>
      <c r="Q51" s="134"/>
      <c r="R51" s="134"/>
    </row>
    <row r="52" spans="1:18" ht="24.95" customHeight="1">
      <c r="A52" s="134"/>
      <c r="B52" s="88"/>
      <c r="C52" s="88"/>
      <c r="D52" s="89"/>
      <c r="E52" s="90">
        <v>0.2</v>
      </c>
      <c r="F52" s="90">
        <v>0.4</v>
      </c>
      <c r="G52" s="90">
        <v>0.6</v>
      </c>
      <c r="H52" s="90">
        <v>0.8</v>
      </c>
      <c r="I52" s="91">
        <v>1</v>
      </c>
      <c r="J52" s="134"/>
      <c r="K52" s="134"/>
      <c r="L52" s="134"/>
      <c r="M52" s="134"/>
      <c r="N52" s="134"/>
      <c r="O52" s="134"/>
      <c r="P52" s="134"/>
      <c r="Q52" s="134"/>
      <c r="R52" s="134"/>
    </row>
    <row r="53" spans="1:18" ht="24.95" customHeight="1">
      <c r="A53" s="134"/>
      <c r="B53" s="88"/>
      <c r="C53" s="88"/>
      <c r="D53" s="92"/>
      <c r="E53" s="231" t="s">
        <v>242</v>
      </c>
      <c r="F53" s="231" t="s">
        <v>226</v>
      </c>
      <c r="G53" s="231" t="s">
        <v>176</v>
      </c>
      <c r="H53" s="231" t="s">
        <v>243</v>
      </c>
      <c r="I53" s="232" t="s">
        <v>238</v>
      </c>
      <c r="J53" s="134"/>
      <c r="K53" s="134"/>
      <c r="L53" s="134"/>
      <c r="M53" s="134"/>
      <c r="N53" s="134"/>
      <c r="O53" s="134"/>
      <c r="P53" s="134"/>
      <c r="Q53" s="134"/>
      <c r="R53" s="134"/>
    </row>
    <row r="54" spans="1:18" ht="24.95" customHeight="1">
      <c r="A54" s="134"/>
      <c r="B54" s="439" t="s">
        <v>214</v>
      </c>
      <c r="C54" s="93">
        <v>1</v>
      </c>
      <c r="D54" s="231" t="s">
        <v>237</v>
      </c>
      <c r="E54" s="233" t="s">
        <v>162</v>
      </c>
      <c r="F54" s="233" t="s">
        <v>162</v>
      </c>
      <c r="G54" s="233" t="s">
        <v>162</v>
      </c>
      <c r="H54" s="233" t="s">
        <v>162</v>
      </c>
      <c r="I54" s="234" t="s">
        <v>244</v>
      </c>
      <c r="J54" s="134"/>
      <c r="K54" s="134"/>
      <c r="L54" s="134"/>
      <c r="M54" s="134"/>
      <c r="N54" s="134"/>
      <c r="O54" s="134"/>
      <c r="P54" s="134"/>
      <c r="Q54" s="134"/>
      <c r="R54" s="134"/>
    </row>
    <row r="55" spans="1:18" ht="24.95" customHeight="1">
      <c r="A55" s="134"/>
      <c r="B55" s="439"/>
      <c r="C55" s="93">
        <v>0.8</v>
      </c>
      <c r="D55" s="231" t="s">
        <v>232</v>
      </c>
      <c r="E55" s="235" t="s">
        <v>176</v>
      </c>
      <c r="F55" s="235" t="s">
        <v>176</v>
      </c>
      <c r="G55" s="233" t="s">
        <v>162</v>
      </c>
      <c r="H55" s="233" t="s">
        <v>162</v>
      </c>
      <c r="I55" s="234" t="s">
        <v>244</v>
      </c>
      <c r="J55" s="134"/>
      <c r="K55" s="134"/>
      <c r="L55" s="134"/>
      <c r="M55" s="134"/>
      <c r="N55" s="134"/>
      <c r="O55" s="134"/>
      <c r="P55" s="134"/>
      <c r="Q55" s="134"/>
    </row>
    <row r="56" spans="1:18" ht="24.95" customHeight="1">
      <c r="A56" s="134"/>
      <c r="B56" s="439"/>
      <c r="C56" s="93">
        <v>0.6</v>
      </c>
      <c r="D56" s="231" t="s">
        <v>229</v>
      </c>
      <c r="E56" s="235" t="s">
        <v>176</v>
      </c>
      <c r="F56" s="235" t="s">
        <v>176</v>
      </c>
      <c r="G56" s="235" t="s">
        <v>176</v>
      </c>
      <c r="H56" s="233" t="s">
        <v>162</v>
      </c>
      <c r="I56" s="234" t="s">
        <v>244</v>
      </c>
      <c r="J56" s="134"/>
      <c r="K56" s="134"/>
      <c r="L56" s="134"/>
      <c r="M56" s="134"/>
      <c r="N56" s="134"/>
      <c r="O56" s="134"/>
      <c r="P56" s="134"/>
      <c r="Q56" s="134"/>
    </row>
    <row r="57" spans="1:18" ht="24.95" customHeight="1">
      <c r="A57" s="134"/>
      <c r="B57" s="439"/>
      <c r="C57" s="93">
        <v>0.4</v>
      </c>
      <c r="D57" s="236" t="s">
        <v>224</v>
      </c>
      <c r="E57" s="237" t="s">
        <v>245</v>
      </c>
      <c r="F57" s="235" t="s">
        <v>176</v>
      </c>
      <c r="G57" s="235" t="s">
        <v>176</v>
      </c>
      <c r="H57" s="233" t="s">
        <v>162</v>
      </c>
      <c r="I57" s="234" t="s">
        <v>244</v>
      </c>
      <c r="J57" s="134"/>
      <c r="K57" s="134"/>
      <c r="L57" s="134"/>
      <c r="M57" s="134"/>
      <c r="N57" s="134"/>
      <c r="O57" s="134"/>
      <c r="P57" s="134"/>
      <c r="Q57" s="134"/>
    </row>
    <row r="58" spans="1:18" ht="24.95" customHeight="1" thickBot="1">
      <c r="A58" s="134"/>
      <c r="B58" s="440"/>
      <c r="C58" s="94">
        <v>0.2</v>
      </c>
      <c r="D58" s="238" t="s">
        <v>219</v>
      </c>
      <c r="E58" s="239" t="s">
        <v>245</v>
      </c>
      <c r="F58" s="239" t="s">
        <v>245</v>
      </c>
      <c r="G58" s="240" t="s">
        <v>176</v>
      </c>
      <c r="H58" s="241" t="s">
        <v>162</v>
      </c>
      <c r="I58" s="242" t="s">
        <v>244</v>
      </c>
      <c r="J58" s="134"/>
      <c r="K58" s="134"/>
      <c r="L58" s="134"/>
      <c r="M58" s="134"/>
      <c r="N58" s="134"/>
      <c r="O58" s="134"/>
      <c r="P58" s="134"/>
      <c r="Q58" s="134"/>
    </row>
    <row r="59" spans="1:18">
      <c r="A59" s="134"/>
      <c r="B59" s="134"/>
      <c r="C59" s="134"/>
      <c r="D59" s="134"/>
      <c r="E59" s="134"/>
      <c r="F59" s="134"/>
      <c r="G59" s="134"/>
      <c r="H59" s="134"/>
      <c r="I59" s="134"/>
    </row>
    <row r="60" spans="1:18">
      <c r="A60" s="134"/>
      <c r="B60" s="134"/>
      <c r="C60" s="134"/>
      <c r="D60" s="134"/>
      <c r="E60" s="134"/>
      <c r="F60" s="134"/>
      <c r="G60" s="134"/>
      <c r="H60" s="134"/>
      <c r="I60" s="134"/>
    </row>
  </sheetData>
  <mergeCells count="104">
    <mergeCell ref="E51:I51"/>
    <mergeCell ref="B54:B58"/>
    <mergeCell ref="B23:G23"/>
    <mergeCell ref="U23:U24"/>
    <mergeCell ref="C24:G24"/>
    <mergeCell ref="C25:G25"/>
    <mergeCell ref="C26:G26"/>
    <mergeCell ref="B38:F38"/>
    <mergeCell ref="AR19:AR20"/>
    <mergeCell ref="L19:L20"/>
    <mergeCell ref="M19:M20"/>
    <mergeCell ref="N19:N20"/>
    <mergeCell ref="O19:O20"/>
    <mergeCell ref="P19:P20"/>
    <mergeCell ref="Q19:Q20"/>
    <mergeCell ref="AS19:AS20"/>
    <mergeCell ref="AT19:AT20"/>
    <mergeCell ref="AU19:AU20"/>
    <mergeCell ref="AV19:AV20"/>
    <mergeCell ref="AW19:AW20"/>
    <mergeCell ref="R19:R20"/>
    <mergeCell ref="S19:S20"/>
    <mergeCell ref="T19:T20"/>
    <mergeCell ref="U19:U20"/>
    <mergeCell ref="W19:W20"/>
    <mergeCell ref="X19:X20"/>
    <mergeCell ref="AW17:AW18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X17:X18"/>
    <mergeCell ref="AR17:AR18"/>
    <mergeCell ref="AS17:AS18"/>
    <mergeCell ref="AT17:AT18"/>
    <mergeCell ref="AU17:AU18"/>
    <mergeCell ref="AV17:AV18"/>
    <mergeCell ref="Q17:Q18"/>
    <mergeCell ref="R17:R18"/>
    <mergeCell ref="S17:S18"/>
    <mergeCell ref="T17:T18"/>
    <mergeCell ref="U17:U18"/>
    <mergeCell ref="W17:W18"/>
    <mergeCell ref="K17:K18"/>
    <mergeCell ref="L17:L18"/>
    <mergeCell ref="M17:M18"/>
    <mergeCell ref="N17:N18"/>
    <mergeCell ref="O17:O18"/>
    <mergeCell ref="P17:P18"/>
    <mergeCell ref="AF15:AJ15"/>
    <mergeCell ref="B17:B20"/>
    <mergeCell ref="C17:C18"/>
    <mergeCell ref="D17:D18"/>
    <mergeCell ref="E17:E18"/>
    <mergeCell ref="F17:F18"/>
    <mergeCell ref="G17:G18"/>
    <mergeCell ref="H17:H18"/>
    <mergeCell ref="I17:I18"/>
    <mergeCell ref="J17:J18"/>
    <mergeCell ref="B14:B16"/>
    <mergeCell ref="C14:C16"/>
    <mergeCell ref="D14:D16"/>
    <mergeCell ref="E14:G15"/>
    <mergeCell ref="H14:H16"/>
    <mergeCell ref="AU14:AU16"/>
    <mergeCell ref="AV14:AV16"/>
    <mergeCell ref="AW14:AW16"/>
    <mergeCell ref="I15:L15"/>
    <mergeCell ref="M15:T15"/>
    <mergeCell ref="W15:W16"/>
    <mergeCell ref="X15:X16"/>
    <mergeCell ref="Y15:Y16"/>
    <mergeCell ref="Z15:Z16"/>
    <mergeCell ref="AA15:AA16"/>
    <mergeCell ref="U14:U16"/>
    <mergeCell ref="V14:V16"/>
    <mergeCell ref="W14:AJ14"/>
    <mergeCell ref="AK14:AR15"/>
    <mergeCell ref="AS14:AS16"/>
    <mergeCell ref="AT14:AT16"/>
    <mergeCell ref="AB15:AB16"/>
    <mergeCell ref="AC15:AC16"/>
    <mergeCell ref="AD15:AD16"/>
    <mergeCell ref="AE15:AE16"/>
    <mergeCell ref="I14:T14"/>
    <mergeCell ref="B11:E11"/>
    <mergeCell ref="F11:G11"/>
    <mergeCell ref="I11:J11"/>
    <mergeCell ref="L11:M11"/>
    <mergeCell ref="B12:E12"/>
    <mergeCell ref="F12:G12"/>
    <mergeCell ref="B2:E2"/>
    <mergeCell ref="B5:B8"/>
    <mergeCell ref="C5:F6"/>
    <mergeCell ref="G5:H5"/>
    <mergeCell ref="G6:H6"/>
    <mergeCell ref="C7:F8"/>
    <mergeCell ref="G7:H7"/>
    <mergeCell ref="G8:H8"/>
  </mergeCells>
  <conditionalFormatting sqref="L17 L19:L22">
    <cfRule type="containsText" dxfId="68" priority="63" operator="containsText" text="MUY BAJA">
      <formula>NOT(ISERROR(SEARCH("MUY BAJA",L17)))</formula>
    </cfRule>
    <cfRule type="containsText" dxfId="67" priority="64" operator="containsText" text="MUY ALTA">
      <formula>NOT(ISERROR(SEARCH("MUY ALTA",L17)))</formula>
    </cfRule>
    <cfRule type="containsText" dxfId="66" priority="65" operator="containsText" text="MUY ALTA ">
      <formula>NOT(ISERROR(SEARCH("MUY ALTA ",L17)))</formula>
    </cfRule>
    <cfRule type="containsText" dxfId="65" priority="66" operator="containsText" text="ALTA">
      <formula>NOT(ISERROR(SEARCH("ALTA",L17)))</formula>
    </cfRule>
    <cfRule type="containsText" dxfId="64" priority="67" operator="containsText" text="BAJA">
      <formula>NOT(ISERROR(SEARCH("BAJA",L17)))</formula>
    </cfRule>
    <cfRule type="containsText" dxfId="63" priority="68" operator="containsText" text="MUY BAJA">
      <formula>NOT(ISERROR(SEARCH("MUY BAJA",L17)))</formula>
    </cfRule>
    <cfRule type="containsText" dxfId="62" priority="69" operator="containsText" text="MEDIA">
      <formula>NOT(ISERROR(SEARCH("MEDIA",L17)))</formula>
    </cfRule>
  </conditionalFormatting>
  <conditionalFormatting sqref="O17 R17 O19:O22 R19:R22">
    <cfRule type="containsText" dxfId="61" priority="57" operator="containsText" text="CATASTRÓFICO">
      <formula>NOT(ISERROR(SEARCH("CATASTRÓFICO",O17)))</formula>
    </cfRule>
    <cfRule type="containsText" dxfId="60" priority="58" operator="containsText" text="CATASTROFICO">
      <formula>NOT(ISERROR(SEARCH("CATASTROFICO",O17)))</formula>
    </cfRule>
    <cfRule type="containsText" dxfId="59" priority="59" operator="containsText" text="MAYOR">
      <formula>NOT(ISERROR(SEARCH("MAYOR",O17)))</formula>
    </cfRule>
    <cfRule type="containsText" dxfId="58" priority="60" operator="containsText" text="MODERADO">
      <formula>NOT(ISERROR(SEARCH("MODERADO",O17)))</formula>
    </cfRule>
    <cfRule type="containsText" dxfId="57" priority="61" operator="containsText" text="MENOR">
      <formula>NOT(ISERROR(SEARCH("MENOR",O17)))</formula>
    </cfRule>
    <cfRule type="containsText" dxfId="56" priority="62" operator="containsText" text="LEVE">
      <formula>NOT(ISERROR(SEARCH("LEVE",O17)))</formula>
    </cfRule>
  </conditionalFormatting>
  <conditionalFormatting sqref="T17 T19:T22">
    <cfRule type="containsText" dxfId="55" priority="52" operator="containsText" text="CATASTRÓFICO">
      <formula>NOT(ISERROR(SEARCH("CATASTRÓFICO",T17)))</formula>
    </cfRule>
    <cfRule type="containsText" dxfId="54" priority="53" operator="containsText" text="MAYOR">
      <formula>NOT(ISERROR(SEARCH("MAYOR",T17)))</formula>
    </cfRule>
    <cfRule type="containsText" dxfId="53" priority="54" operator="containsText" text="MODERADO">
      <formula>NOT(ISERROR(SEARCH("MODERADO",T17)))</formula>
    </cfRule>
    <cfRule type="containsText" dxfId="52" priority="55" operator="containsText" text="MENOR">
      <formula>NOT(ISERROR(SEARCH("MENOR",T17)))</formula>
    </cfRule>
    <cfRule type="containsText" dxfId="51" priority="56" operator="containsText" text="LEVE">
      <formula>NOT(ISERROR(SEARCH("LEVE",T17)))</formula>
    </cfRule>
  </conditionalFormatting>
  <conditionalFormatting sqref="O17 R17 O19:O22 R19:R22">
    <cfRule type="containsBlanks" dxfId="50" priority="51">
      <formula>LEN(TRIM(O17))=0</formula>
    </cfRule>
  </conditionalFormatting>
  <conditionalFormatting sqref="AM17:AM19">
    <cfRule type="containsText" dxfId="49" priority="45" operator="containsText" text="MUY ALTA ">
      <formula>NOT(ISERROR(SEARCH("MUY ALTA ",AM17)))</formula>
    </cfRule>
    <cfRule type="containsText" dxfId="48" priority="46" operator="containsText" text="ALTA">
      <formula>NOT(ISERROR(SEARCH("ALTA",AM17)))</formula>
    </cfRule>
    <cfRule type="containsText" dxfId="47" priority="47" operator="containsText" text="MEDIA">
      <formula>NOT(ISERROR(SEARCH("MEDIA",AM17)))</formula>
    </cfRule>
    <cfRule type="containsText" dxfId="46" priority="48" operator="containsText" text="BAJA">
      <formula>NOT(ISERROR(SEARCH("BAJA",AM17)))</formula>
    </cfRule>
    <cfRule type="containsText" dxfId="45" priority="49" operator="containsText" text="MUY BAJA">
      <formula>NOT(ISERROR(SEARCH("MUY BAJA",AM17)))</formula>
    </cfRule>
    <cfRule type="containsText" dxfId="44" priority="50" operator="containsText" text="MUY BAJA ">
      <formula>NOT(ISERROR(SEARCH("MUY BAJA ",AM17)))</formula>
    </cfRule>
  </conditionalFormatting>
  <conditionalFormatting sqref="AM19">
    <cfRule type="containsText" dxfId="43" priority="44" operator="containsText" text="MUY BAJA ">
      <formula>NOT(ISERROR(SEARCH("MUY BAJA ",AM19)))</formula>
    </cfRule>
  </conditionalFormatting>
  <conditionalFormatting sqref="AM17:AM19">
    <cfRule type="containsText" dxfId="42" priority="43" operator="containsText" text="MUY BAJA">
      <formula>NOT(ISERROR(SEARCH("MUY BAJA",AM17)))</formula>
    </cfRule>
  </conditionalFormatting>
  <conditionalFormatting sqref="AN20 AN17:AO19">
    <cfRule type="containsText" dxfId="41" priority="38" operator="containsText" text="CATASTRÓFICO">
      <formula>NOT(ISERROR(SEARCH("CATASTRÓFICO",AN17)))</formula>
    </cfRule>
    <cfRule type="containsText" dxfId="40" priority="39" operator="containsText" text="MAYOR">
      <formula>NOT(ISERROR(SEARCH("MAYOR",AN17)))</formula>
    </cfRule>
    <cfRule type="containsText" dxfId="39" priority="40" operator="containsText" text="MODERADO">
      <formula>NOT(ISERROR(SEARCH("MODERADO",AN17)))</formula>
    </cfRule>
    <cfRule type="containsText" dxfId="38" priority="41" operator="containsText" text="MENOR ">
      <formula>NOT(ISERROR(SEARCH("MENOR ",AN17)))</formula>
    </cfRule>
    <cfRule type="containsText" dxfId="37" priority="42" operator="containsText" text="LEVE">
      <formula>NOT(ISERROR(SEARCH("LEVE",AN17)))</formula>
    </cfRule>
  </conditionalFormatting>
  <conditionalFormatting sqref="AQ17:AQ20">
    <cfRule type="containsText" dxfId="36" priority="33" operator="containsText" text="EXTREMO">
      <formula>NOT(ISERROR(SEARCH("EXTREMO",AQ17)))</formula>
    </cfRule>
    <cfRule type="containsText" dxfId="35" priority="34" operator="containsText" text="ALTO">
      <formula>NOT(ISERROR(SEARCH("ALTO",AQ17)))</formula>
    </cfRule>
    <cfRule type="containsText" dxfId="34" priority="35" operator="containsText" text="MODERADO">
      <formula>NOT(ISERROR(SEARCH("MODERADO",AQ17)))</formula>
    </cfRule>
    <cfRule type="containsText" dxfId="33" priority="36" operator="containsText" text="BAJO">
      <formula>NOT(ISERROR(SEARCH("BAJO",AQ17)))</formula>
    </cfRule>
    <cfRule type="containsText" dxfId="32" priority="37" operator="containsText" text="BAJO">
      <formula>NOT(ISERROR(SEARCH("BAJO",AQ17)))</formula>
    </cfRule>
  </conditionalFormatting>
  <conditionalFormatting sqref="U17">
    <cfRule type="containsText" dxfId="31" priority="28" operator="containsText" text="EXTREMO">
      <formula>NOT(ISERROR(SEARCH("EXTREMO",U17)))</formula>
    </cfRule>
    <cfRule type="containsText" dxfId="30" priority="29" operator="containsText" text="ALTO">
      <formula>NOT(ISERROR(SEARCH("ALTO",U17)))</formula>
    </cfRule>
    <cfRule type="containsText" dxfId="29" priority="30" operator="containsText" text="MODERADO">
      <formula>NOT(ISERROR(SEARCH("MODERADO",U17)))</formula>
    </cfRule>
    <cfRule type="containsText" dxfId="28" priority="31" operator="containsText" text="BAJO">
      <formula>NOT(ISERROR(SEARCH("BAJO",U17)))</formula>
    </cfRule>
    <cfRule type="containsText" dxfId="27" priority="32" operator="containsText" text="BAJO">
      <formula>NOT(ISERROR(SEARCH("BAJO",U17)))</formula>
    </cfRule>
  </conditionalFormatting>
  <conditionalFormatting sqref="AN20 AN17:AO19">
    <cfRule type="containsText" dxfId="26" priority="26" operator="containsText" text="MENOR">
      <formula>NOT(ISERROR(SEARCH("MENOR",AN17)))</formula>
    </cfRule>
    <cfRule type="containsText" dxfId="25" priority="27" operator="containsText" text="MENOR">
      <formula>NOT(ISERROR(SEARCH("MENOR",AN17)))</formula>
    </cfRule>
  </conditionalFormatting>
  <conditionalFormatting sqref="U23">
    <cfRule type="containsText" dxfId="24" priority="16" operator="containsText" text="EXTREMO">
      <formula>NOT(ISERROR(SEARCH("EXTREMO",U23)))</formula>
    </cfRule>
    <cfRule type="containsText" dxfId="23" priority="17" operator="containsText" text="ALTO">
      <formula>NOT(ISERROR(SEARCH("ALTO",U23)))</formula>
    </cfRule>
    <cfRule type="containsText" dxfId="22" priority="18" operator="containsText" text="MODERADO">
      <formula>NOT(ISERROR(SEARCH("MODERADO",U23)))</formula>
    </cfRule>
    <cfRule type="containsText" dxfId="21" priority="19" operator="containsText" text="BAJO">
      <formula>NOT(ISERROR(SEARCH("BAJO",U23)))</formula>
    </cfRule>
    <cfRule type="containsText" dxfId="20" priority="20" operator="containsText" text="BAJO">
      <formula>NOT(ISERROR(SEARCH("BAJO",U23)))</formula>
    </cfRule>
  </conditionalFormatting>
  <conditionalFormatting sqref="U19:U20">
    <cfRule type="containsText" dxfId="19" priority="21" operator="containsText" text="EXTREMO">
      <formula>NOT(ISERROR(SEARCH("EXTREMO",U19)))</formula>
    </cfRule>
    <cfRule type="containsText" dxfId="18" priority="22" operator="containsText" text="ALTO">
      <formula>NOT(ISERROR(SEARCH("ALTO",U19)))</formula>
    </cfRule>
    <cfRule type="containsText" dxfId="17" priority="23" operator="containsText" text="MODERADO">
      <formula>NOT(ISERROR(SEARCH("MODERADO",U19)))</formula>
    </cfRule>
    <cfRule type="containsText" dxfId="16" priority="24" operator="containsText" text="BAJO">
      <formula>NOT(ISERROR(SEARCH("BAJO",U19)))</formula>
    </cfRule>
    <cfRule type="containsText" dxfId="15" priority="25" operator="containsText" text="BAJO">
      <formula>NOT(ISERROR(SEARCH("BAJO",U19)))</formula>
    </cfRule>
  </conditionalFormatting>
  <conditionalFormatting sqref="AM20">
    <cfRule type="containsText" dxfId="14" priority="10" operator="containsText" text="MUY ALTA ">
      <formula>NOT(ISERROR(SEARCH("MUY ALTA ",AM20)))</formula>
    </cfRule>
    <cfRule type="containsText" dxfId="13" priority="11" operator="containsText" text="ALTA">
      <formula>NOT(ISERROR(SEARCH("ALTA",AM20)))</formula>
    </cfRule>
    <cfRule type="containsText" dxfId="12" priority="12" operator="containsText" text="MEDIA">
      <formula>NOT(ISERROR(SEARCH("MEDIA",AM20)))</formula>
    </cfRule>
    <cfRule type="containsText" dxfId="11" priority="13" operator="containsText" text="BAJA">
      <formula>NOT(ISERROR(SEARCH("BAJA",AM20)))</formula>
    </cfRule>
    <cfRule type="containsText" dxfId="10" priority="14" operator="containsText" text="MUY BAJA">
      <formula>NOT(ISERROR(SEARCH("MUY BAJA",AM20)))</formula>
    </cfRule>
    <cfRule type="containsText" dxfId="9" priority="15" operator="containsText" text="MUY BAJA ">
      <formula>NOT(ISERROR(SEARCH("MUY BAJA ",AM20)))</formula>
    </cfRule>
  </conditionalFormatting>
  <conditionalFormatting sqref="AM20">
    <cfRule type="containsText" dxfId="8" priority="9" operator="containsText" text="MUY BAJA ">
      <formula>NOT(ISERROR(SEARCH("MUY BAJA ",AM20)))</formula>
    </cfRule>
  </conditionalFormatting>
  <conditionalFormatting sqref="AM20">
    <cfRule type="containsText" dxfId="7" priority="8" operator="containsText" text="MUY BAJA">
      <formula>NOT(ISERROR(SEARCH("MUY BAJA",AM20)))</formula>
    </cfRule>
  </conditionalFormatting>
  <conditionalFormatting sqref="AO20">
    <cfRule type="containsText" dxfId="6" priority="3" operator="containsText" text="CATASTRÓFICO">
      <formula>NOT(ISERROR(SEARCH("CATASTRÓFICO",AO20)))</formula>
    </cfRule>
    <cfRule type="containsText" dxfId="5" priority="4" operator="containsText" text="MAYOR">
      <formula>NOT(ISERROR(SEARCH("MAYOR",AO20)))</formula>
    </cfRule>
    <cfRule type="containsText" dxfId="4" priority="5" operator="containsText" text="MODERADO">
      <formula>NOT(ISERROR(SEARCH("MODERADO",AO20)))</formula>
    </cfRule>
    <cfRule type="containsText" dxfId="3" priority="6" operator="containsText" text="MENOR ">
      <formula>NOT(ISERROR(SEARCH("MENOR ",AO20)))</formula>
    </cfRule>
    <cfRule type="containsText" dxfId="2" priority="7" operator="containsText" text="LEVE">
      <formula>NOT(ISERROR(SEARCH("LEVE",AO20)))</formula>
    </cfRule>
  </conditionalFormatting>
  <conditionalFormatting sqref="AO20">
    <cfRule type="containsText" dxfId="1" priority="1" operator="containsText" text="MENOR">
      <formula>NOT(ISERROR(SEARCH("MENOR",AO20)))</formula>
    </cfRule>
    <cfRule type="containsText" dxfId="0" priority="2" operator="containsText" text="MENOR">
      <formula>NOT(ISERROR(SEARCH("MENOR",AO20)))</formula>
    </cfRule>
  </conditionalFormatting>
  <dataValidations count="3">
    <dataValidation type="list" allowBlank="1" showInputMessage="1" showErrorMessage="1" sqref="J17 J19:J20" xr:uid="{00000000-0002-0000-0100-000000000000}">
      <formula1>$C$41:$C$45</formula1>
    </dataValidation>
    <dataValidation type="list" allowBlank="1" showInputMessage="1" showErrorMessage="1" sqref="P17 P19:P22" xr:uid="{00000000-0002-0000-0100-000001000000}">
      <formula1>$N$41:$N$46</formula1>
    </dataValidation>
    <dataValidation type="list" allowBlank="1" showInputMessage="1" showErrorMessage="1" sqref="M17 M19:M22" xr:uid="{00000000-0002-0000-0100-000002000000}">
      <formula1>$M$41:$M$46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'FORMULAS '!#REF!</xm:f>
          </x14:formula1>
          <xm:sqref>AR17 AR19:AR20 E17 E19:E22 C17 C19:C22 H17 AH17:AJ20 AF17:AF20 AD17:AD20 B17:B22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90"/>
  <sheetViews>
    <sheetView topLeftCell="G58" workbookViewId="0">
      <selection activeCell="G58" sqref="G58:G60"/>
    </sheetView>
  </sheetViews>
  <sheetFormatPr defaultColWidth="11" defaultRowHeight="14.25"/>
  <cols>
    <col min="2" max="2" width="33.625" customWidth="1"/>
  </cols>
  <sheetData>
    <row r="3" spans="2:2">
      <c r="B3" s="81" t="s">
        <v>246</v>
      </c>
    </row>
    <row r="4" spans="2:2">
      <c r="B4" s="79" t="s">
        <v>247</v>
      </c>
    </row>
    <row r="5" spans="2:2">
      <c r="B5" s="79" t="s">
        <v>248</v>
      </c>
    </row>
    <row r="6" spans="2:2">
      <c r="B6" s="79" t="s">
        <v>249</v>
      </c>
    </row>
    <row r="7" spans="2:2">
      <c r="B7" s="79" t="s">
        <v>250</v>
      </c>
    </row>
    <row r="8" spans="2:2">
      <c r="B8" s="79" t="s">
        <v>251</v>
      </c>
    </row>
    <row r="9" spans="2:2">
      <c r="B9" s="79" t="s">
        <v>12</v>
      </c>
    </row>
    <row r="10" spans="2:2">
      <c r="B10" s="79" t="s">
        <v>252</v>
      </c>
    </row>
    <row r="11" spans="2:2">
      <c r="B11" s="79" t="s">
        <v>253</v>
      </c>
    </row>
    <row r="12" spans="2:2">
      <c r="B12" s="79" t="s">
        <v>254</v>
      </c>
    </row>
    <row r="13" spans="2:2">
      <c r="B13" s="79" t="s">
        <v>255</v>
      </c>
    </row>
    <row r="14" spans="2:2">
      <c r="B14" s="79"/>
    </row>
    <row r="15" spans="2:2">
      <c r="B15" s="79"/>
    </row>
    <row r="18" spans="1:2">
      <c r="B18" s="81" t="s">
        <v>256</v>
      </c>
    </row>
    <row r="20" spans="1:2">
      <c r="B20" s="79" t="s">
        <v>154</v>
      </c>
    </row>
    <row r="21" spans="1:2">
      <c r="B21" s="79" t="s">
        <v>257</v>
      </c>
    </row>
    <row r="24" spans="1:2">
      <c r="B24" s="81" t="s">
        <v>258</v>
      </c>
    </row>
    <row r="25" spans="1:2">
      <c r="A25" s="449" t="s">
        <v>259</v>
      </c>
      <c r="B25" s="82" t="s">
        <v>260</v>
      </c>
    </row>
    <row r="26" spans="1:2">
      <c r="A26" s="450"/>
      <c r="B26" s="82" t="s">
        <v>155</v>
      </c>
    </row>
    <row r="27" spans="1:2" ht="28.5">
      <c r="A27" s="450"/>
      <c r="B27" s="82" t="s">
        <v>261</v>
      </c>
    </row>
    <row r="29" spans="1:2" ht="28.5">
      <c r="A29" s="449" t="s">
        <v>262</v>
      </c>
      <c r="B29" s="80" t="s">
        <v>263</v>
      </c>
    </row>
    <row r="30" spans="1:2" ht="28.5">
      <c r="A30" s="450"/>
      <c r="B30" s="80" t="s">
        <v>264</v>
      </c>
    </row>
    <row r="31" spans="1:2" ht="28.5">
      <c r="A31" s="450"/>
      <c r="B31" s="80" t="s">
        <v>265</v>
      </c>
    </row>
    <row r="32" spans="1:2" ht="28.5">
      <c r="A32" s="450"/>
      <c r="B32" s="80" t="s">
        <v>266</v>
      </c>
    </row>
    <row r="36" spans="2:10">
      <c r="B36" s="81" t="s">
        <v>267</v>
      </c>
    </row>
    <row r="37" spans="2:10">
      <c r="B37" s="83" t="s">
        <v>158</v>
      </c>
    </row>
    <row r="38" spans="2:10">
      <c r="B38" s="83" t="s">
        <v>268</v>
      </c>
    </row>
    <row r="39" spans="2:10">
      <c r="B39" s="83" t="s">
        <v>269</v>
      </c>
    </row>
    <row r="40" spans="2:10">
      <c r="B40" s="83" t="s">
        <v>270</v>
      </c>
    </row>
    <row r="41" spans="2:10">
      <c r="B41" s="83" t="s">
        <v>271</v>
      </c>
    </row>
    <row r="42" spans="2:10" ht="25.5">
      <c r="B42" s="83" t="s">
        <v>272</v>
      </c>
    </row>
    <row r="43" spans="2:10">
      <c r="B43" s="83" t="s">
        <v>273</v>
      </c>
    </row>
    <row r="44" spans="2:10">
      <c r="B44" s="83"/>
    </row>
    <row r="46" spans="2:10">
      <c r="B46" s="95"/>
      <c r="C46" s="102"/>
      <c r="D46" s="102"/>
      <c r="E46" s="102"/>
    </row>
    <row r="47" spans="2:10">
      <c r="B47" s="451" t="s">
        <v>274</v>
      </c>
      <c r="C47" s="451"/>
      <c r="D47" s="451"/>
      <c r="E47" s="451"/>
      <c r="F47" s="102"/>
      <c r="G47" s="96"/>
      <c r="H47" s="451" t="s">
        <v>275</v>
      </c>
      <c r="I47" s="451"/>
      <c r="J47" s="451"/>
    </row>
    <row r="48" spans="2:10" ht="38.25">
      <c r="B48" s="97" t="s">
        <v>276</v>
      </c>
      <c r="C48" s="97" t="s">
        <v>277</v>
      </c>
      <c r="D48" s="97" t="s">
        <v>278</v>
      </c>
      <c r="E48" s="97" t="s">
        <v>279</v>
      </c>
      <c r="G48" s="96"/>
      <c r="H48" s="98" t="s">
        <v>280</v>
      </c>
      <c r="I48" s="98" t="s">
        <v>281</v>
      </c>
      <c r="J48" s="98" t="s">
        <v>282</v>
      </c>
    </row>
    <row r="49" spans="2:15">
      <c r="B49" s="99" t="s">
        <v>170</v>
      </c>
      <c r="C49" s="100">
        <v>0.25</v>
      </c>
      <c r="D49" s="99" t="s">
        <v>283</v>
      </c>
      <c r="E49" s="100">
        <v>0.25</v>
      </c>
      <c r="G49" s="96"/>
      <c r="H49" s="99" t="s">
        <v>172</v>
      </c>
      <c r="I49" s="99" t="s">
        <v>173</v>
      </c>
      <c r="J49" s="99" t="s">
        <v>174</v>
      </c>
    </row>
    <row r="50" spans="2:15" ht="25.5">
      <c r="B50" s="99" t="s">
        <v>198</v>
      </c>
      <c r="C50" s="100">
        <v>0.15</v>
      </c>
      <c r="D50" s="99" t="s">
        <v>171</v>
      </c>
      <c r="E50" s="100">
        <v>0.15</v>
      </c>
      <c r="G50" s="96"/>
      <c r="H50" s="99" t="s">
        <v>284</v>
      </c>
      <c r="I50" s="99" t="s">
        <v>285</v>
      </c>
      <c r="J50" s="99" t="s">
        <v>286</v>
      </c>
    </row>
    <row r="51" spans="2:15">
      <c r="B51" s="99" t="s">
        <v>188</v>
      </c>
      <c r="C51" s="100">
        <v>0.1</v>
      </c>
      <c r="D51" s="83"/>
      <c r="E51" s="83"/>
      <c r="F51" s="83"/>
      <c r="G51" s="96"/>
      <c r="H51" s="99"/>
      <c r="I51" s="99"/>
      <c r="J51" s="99"/>
    </row>
    <row r="52" spans="2:15">
      <c r="B52" s="83"/>
      <c r="C52" s="101"/>
      <c r="D52" s="96"/>
      <c r="E52" s="96"/>
      <c r="F52" s="96"/>
      <c r="G52" s="96"/>
      <c r="H52" s="96"/>
      <c r="I52" s="96"/>
      <c r="J52" s="96"/>
    </row>
    <row r="56" spans="2:15">
      <c r="B56" s="98" t="s">
        <v>153</v>
      </c>
      <c r="F56" s="451" t="s">
        <v>287</v>
      </c>
      <c r="G56" s="451"/>
    </row>
    <row r="57" spans="2:15" ht="25.5">
      <c r="B57" s="99" t="s">
        <v>177</v>
      </c>
      <c r="F57" s="112" t="s">
        <v>276</v>
      </c>
      <c r="G57" s="112" t="s">
        <v>288</v>
      </c>
    </row>
    <row r="58" spans="2:15">
      <c r="B58" s="99" t="s">
        <v>289</v>
      </c>
      <c r="F58" s="99" t="s">
        <v>170</v>
      </c>
      <c r="G58" s="113" t="s">
        <v>214</v>
      </c>
    </row>
    <row r="59" spans="2:15">
      <c r="B59" s="99" t="s">
        <v>290</v>
      </c>
      <c r="F59" s="99" t="s">
        <v>198</v>
      </c>
      <c r="G59" s="113" t="s">
        <v>214</v>
      </c>
    </row>
    <row r="60" spans="2:15">
      <c r="B60" s="99" t="s">
        <v>291</v>
      </c>
      <c r="F60" s="99" t="s">
        <v>188</v>
      </c>
      <c r="G60" s="113" t="s">
        <v>241</v>
      </c>
    </row>
    <row r="61" spans="2:15">
      <c r="B61" s="99" t="s">
        <v>292</v>
      </c>
    </row>
    <row r="64" spans="2:15"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2:15" ht="15">
      <c r="B65" s="107" t="s">
        <v>293</v>
      </c>
      <c r="E65" s="89"/>
      <c r="F65" s="89"/>
      <c r="G65" s="89"/>
      <c r="H65" s="108"/>
      <c r="I65" s="108"/>
      <c r="J65" s="108"/>
      <c r="K65" s="108"/>
      <c r="L65" s="108"/>
      <c r="M65" s="95"/>
      <c r="N65" s="95"/>
      <c r="O65" s="95"/>
    </row>
    <row r="66" spans="2:15" ht="15">
      <c r="B66" s="79" t="s">
        <v>294</v>
      </c>
      <c r="C66" s="79" t="s">
        <v>242</v>
      </c>
      <c r="D66" s="79" t="s">
        <v>295</v>
      </c>
      <c r="E66" s="89"/>
      <c r="F66" s="89"/>
      <c r="G66" s="89"/>
      <c r="H66" s="109"/>
      <c r="I66" s="109"/>
      <c r="J66" s="109"/>
      <c r="K66" s="109"/>
      <c r="L66" s="109"/>
      <c r="M66" s="95"/>
      <c r="N66" s="95"/>
      <c r="O66" s="95"/>
    </row>
    <row r="67" spans="2:15" ht="15" customHeight="1">
      <c r="B67" s="79" t="s">
        <v>219</v>
      </c>
      <c r="C67" s="79" t="s">
        <v>296</v>
      </c>
      <c r="D67" s="79" t="s">
        <v>295</v>
      </c>
      <c r="E67" s="452"/>
      <c r="F67" s="108"/>
      <c r="G67" s="109"/>
      <c r="H67" s="110"/>
      <c r="I67" s="110"/>
      <c r="J67" s="110"/>
      <c r="K67" s="110"/>
      <c r="L67" s="109"/>
      <c r="M67" s="95"/>
      <c r="N67" s="95"/>
      <c r="O67" s="95"/>
    </row>
    <row r="68" spans="2:15" ht="15">
      <c r="B68" s="79" t="s">
        <v>294</v>
      </c>
      <c r="C68" s="79" t="s">
        <v>175</v>
      </c>
      <c r="D68" s="79" t="s">
        <v>175</v>
      </c>
      <c r="E68" s="452"/>
      <c r="F68" s="108"/>
      <c r="G68" s="111"/>
      <c r="H68" s="110"/>
      <c r="I68" s="110"/>
      <c r="J68" s="110"/>
      <c r="K68" s="110"/>
      <c r="L68" s="109"/>
      <c r="M68" s="95"/>
      <c r="N68" s="95"/>
      <c r="O68" s="95"/>
    </row>
    <row r="69" spans="2:15" ht="15">
      <c r="B69" s="79" t="s">
        <v>294</v>
      </c>
      <c r="C69" s="79" t="s">
        <v>234</v>
      </c>
      <c r="D69" s="79" t="s">
        <v>162</v>
      </c>
      <c r="E69" s="452"/>
      <c r="F69" s="108"/>
      <c r="G69" s="111"/>
      <c r="H69" s="110"/>
      <c r="I69" s="110"/>
      <c r="J69" s="110"/>
      <c r="K69" s="110"/>
      <c r="L69" s="109"/>
      <c r="M69" s="95"/>
      <c r="N69" s="95"/>
      <c r="O69" s="95"/>
    </row>
    <row r="70" spans="2:15" ht="15">
      <c r="B70" s="79" t="s">
        <v>294</v>
      </c>
      <c r="C70" s="79" t="s">
        <v>297</v>
      </c>
      <c r="D70" s="79" t="s">
        <v>298</v>
      </c>
      <c r="E70" s="452"/>
      <c r="F70" s="108"/>
      <c r="G70" s="111"/>
      <c r="H70" s="110"/>
      <c r="I70" s="110"/>
      <c r="J70" s="110"/>
      <c r="K70" s="110"/>
      <c r="L70" s="109"/>
      <c r="M70" s="95"/>
      <c r="N70" s="95"/>
      <c r="O70" s="95"/>
    </row>
    <row r="71" spans="2:15" ht="15">
      <c r="B71" s="79" t="s">
        <v>299</v>
      </c>
      <c r="C71" s="79" t="s">
        <v>242</v>
      </c>
      <c r="D71" s="79" t="s">
        <v>295</v>
      </c>
      <c r="E71" s="452"/>
      <c r="F71" s="108"/>
      <c r="G71" s="111"/>
      <c r="H71" s="110"/>
      <c r="I71" s="110"/>
      <c r="J71" s="110"/>
      <c r="K71" s="110"/>
      <c r="L71" s="109"/>
      <c r="M71" s="95"/>
      <c r="N71" s="95"/>
      <c r="O71" s="95"/>
    </row>
    <row r="72" spans="2:15">
      <c r="B72" s="79" t="s">
        <v>299</v>
      </c>
      <c r="C72" s="79" t="s">
        <v>296</v>
      </c>
      <c r="D72" s="79" t="s">
        <v>175</v>
      </c>
    </row>
    <row r="73" spans="2:15">
      <c r="B73" s="79" t="s">
        <v>299</v>
      </c>
      <c r="C73" s="79" t="s">
        <v>175</v>
      </c>
      <c r="D73" s="79" t="s">
        <v>175</v>
      </c>
    </row>
    <row r="74" spans="2:15">
      <c r="B74" s="79" t="s">
        <v>299</v>
      </c>
      <c r="C74" s="79" t="s">
        <v>234</v>
      </c>
      <c r="D74" s="79" t="s">
        <v>162</v>
      </c>
    </row>
    <row r="75" spans="2:15">
      <c r="B75" s="79" t="s">
        <v>299</v>
      </c>
      <c r="C75" s="79" t="s">
        <v>297</v>
      </c>
      <c r="D75" s="79" t="s">
        <v>298</v>
      </c>
    </row>
    <row r="76" spans="2:15">
      <c r="B76" s="79" t="s">
        <v>229</v>
      </c>
      <c r="C76" s="79" t="s">
        <v>242</v>
      </c>
      <c r="D76" s="79" t="s">
        <v>175</v>
      </c>
    </row>
    <row r="77" spans="2:15">
      <c r="B77" s="79" t="s">
        <v>229</v>
      </c>
      <c r="C77" s="79" t="s">
        <v>296</v>
      </c>
      <c r="D77" s="79" t="s">
        <v>175</v>
      </c>
    </row>
    <row r="78" spans="2:15">
      <c r="B78" s="79" t="s">
        <v>229</v>
      </c>
      <c r="C78" s="79" t="s">
        <v>175</v>
      </c>
      <c r="D78" s="79" t="s">
        <v>175</v>
      </c>
    </row>
    <row r="79" spans="2:15">
      <c r="B79" s="79" t="s">
        <v>229</v>
      </c>
      <c r="C79" s="79" t="s">
        <v>234</v>
      </c>
      <c r="D79" s="79" t="s">
        <v>162</v>
      </c>
    </row>
    <row r="80" spans="2:15">
      <c r="B80" s="79" t="s">
        <v>229</v>
      </c>
      <c r="C80" s="79" t="s">
        <v>297</v>
      </c>
      <c r="D80" s="79" t="s">
        <v>298</v>
      </c>
    </row>
    <row r="81" spans="2:4">
      <c r="B81" s="79" t="s">
        <v>300</v>
      </c>
      <c r="C81" s="79" t="s">
        <v>242</v>
      </c>
      <c r="D81" s="79" t="s">
        <v>175</v>
      </c>
    </row>
    <row r="82" spans="2:4">
      <c r="B82" s="79" t="s">
        <v>300</v>
      </c>
      <c r="C82" s="79" t="s">
        <v>296</v>
      </c>
      <c r="D82" s="79" t="s">
        <v>175</v>
      </c>
    </row>
    <row r="83" spans="2:4">
      <c r="B83" s="79" t="s">
        <v>300</v>
      </c>
      <c r="C83" s="79" t="s">
        <v>175</v>
      </c>
      <c r="D83" s="79" t="s">
        <v>162</v>
      </c>
    </row>
    <row r="84" spans="2:4">
      <c r="B84" s="79" t="s">
        <v>300</v>
      </c>
      <c r="C84" s="79" t="s">
        <v>234</v>
      </c>
      <c r="D84" s="79" t="s">
        <v>162</v>
      </c>
    </row>
    <row r="85" spans="2:4">
      <c r="B85" s="79" t="s">
        <v>300</v>
      </c>
      <c r="C85" s="79" t="s">
        <v>297</v>
      </c>
      <c r="D85" s="79" t="s">
        <v>298</v>
      </c>
    </row>
    <row r="86" spans="2:4">
      <c r="B86" s="79" t="s">
        <v>301</v>
      </c>
      <c r="C86" s="79" t="s">
        <v>242</v>
      </c>
      <c r="D86" s="79" t="s">
        <v>162</v>
      </c>
    </row>
    <row r="87" spans="2:4">
      <c r="B87" s="79" t="s">
        <v>301</v>
      </c>
      <c r="C87" s="79" t="s">
        <v>296</v>
      </c>
      <c r="D87" s="79" t="s">
        <v>162</v>
      </c>
    </row>
    <row r="88" spans="2:4">
      <c r="B88" s="79" t="s">
        <v>301</v>
      </c>
      <c r="C88" s="79" t="s">
        <v>175</v>
      </c>
      <c r="D88" s="79" t="s">
        <v>162</v>
      </c>
    </row>
    <row r="89" spans="2:4">
      <c r="B89" s="79" t="s">
        <v>301</v>
      </c>
      <c r="C89" s="79" t="s">
        <v>234</v>
      </c>
      <c r="D89" s="79" t="s">
        <v>162</v>
      </c>
    </row>
    <row r="90" spans="2:4">
      <c r="B90" s="79" t="s">
        <v>301</v>
      </c>
      <c r="C90" s="79" t="s">
        <v>297</v>
      </c>
      <c r="D90" s="79" t="s">
        <v>298</v>
      </c>
    </row>
  </sheetData>
  <mergeCells count="6">
    <mergeCell ref="A25:A27"/>
    <mergeCell ref="A29:A32"/>
    <mergeCell ref="H47:J47"/>
    <mergeCell ref="B47:E47"/>
    <mergeCell ref="E67:E71"/>
    <mergeCell ref="F56:G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000"/>
  <sheetViews>
    <sheetView workbookViewId="0"/>
  </sheetViews>
  <sheetFormatPr defaultColWidth="12.625" defaultRowHeight="15" customHeight="1"/>
  <cols>
    <col min="1" max="26" width="9.375" customWidth="1"/>
  </cols>
  <sheetData>
    <row r="2" spans="2:5">
      <c r="B2" s="1" t="s">
        <v>291</v>
      </c>
      <c r="E2" s="1" t="s">
        <v>302</v>
      </c>
    </row>
    <row r="3" spans="2:5">
      <c r="B3" s="1" t="s">
        <v>292</v>
      </c>
      <c r="E3" s="1" t="s">
        <v>303</v>
      </c>
    </row>
    <row r="4" spans="2:5">
      <c r="B4" s="1" t="s">
        <v>304</v>
      </c>
      <c r="E4" s="1" t="s">
        <v>305</v>
      </c>
    </row>
    <row r="5" spans="2:5">
      <c r="B5" s="1" t="s">
        <v>306</v>
      </c>
    </row>
    <row r="8" spans="2:5">
      <c r="B8" s="1" t="s">
        <v>307</v>
      </c>
    </row>
    <row r="9" spans="2:5">
      <c r="B9" s="1" t="s">
        <v>308</v>
      </c>
    </row>
    <row r="10" spans="2:5">
      <c r="B10" s="1" t="s">
        <v>309</v>
      </c>
    </row>
    <row r="13" spans="2:5">
      <c r="B13" s="1" t="s">
        <v>310</v>
      </c>
    </row>
    <row r="14" spans="2:5">
      <c r="B14" s="1" t="s">
        <v>311</v>
      </c>
    </row>
    <row r="15" spans="2:5">
      <c r="B15" s="1" t="s">
        <v>312</v>
      </c>
    </row>
    <row r="16" spans="2:5">
      <c r="B16" s="1" t="s">
        <v>268</v>
      </c>
    </row>
    <row r="17" spans="2:2">
      <c r="B17" s="1" t="s">
        <v>269</v>
      </c>
    </row>
    <row r="18" spans="2:2">
      <c r="B18" s="1" t="s">
        <v>271</v>
      </c>
    </row>
    <row r="19" spans="2:2">
      <c r="B19" s="1" t="s">
        <v>313</v>
      </c>
    </row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625" defaultRowHeight="15" customHeight="1"/>
  <cols>
    <col min="1" max="1" width="28.75" customWidth="1"/>
    <col min="2" max="6" width="10" customWidth="1"/>
    <col min="7" max="26" width="9.375" customWidth="1"/>
  </cols>
  <sheetData>
    <row r="1" spans="1:26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3" t="s">
        <v>170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3" t="s">
        <v>198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3" t="s">
        <v>188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3" t="s">
        <v>283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3" t="s">
        <v>171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3" t="s">
        <v>172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3" t="s">
        <v>284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3" t="s">
        <v>173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3" t="s">
        <v>285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3" t="s">
        <v>314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3" t="s">
        <v>315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3" t="s">
        <v>316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3" t="s">
        <v>177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" t="s">
        <v>291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3" t="s">
        <v>292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3" t="s">
        <v>308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3" t="s">
        <v>309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a0db5d3-cc18-450f-b024-369bac33d3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57DF123491041833F85DAE8892874" ma:contentTypeVersion="20" ma:contentTypeDescription="Crear nuevo documento." ma:contentTypeScope="" ma:versionID="6f355030907fb3439ad140384f3668cc">
  <xsd:schema xmlns:xsd="http://www.w3.org/2001/XMLSchema" xmlns:xs="http://www.w3.org/2001/XMLSchema" xmlns:p="http://schemas.microsoft.com/office/2006/metadata/properties" xmlns:ns1="http://schemas.microsoft.com/sharepoint/v3" xmlns:ns3="0935b897-e83e-4004-9f75-4e3807b73bb0" xmlns:ns4="da0db5d3-cc18-450f-b024-369bac33d3b9" targetNamespace="http://schemas.microsoft.com/office/2006/metadata/properties" ma:root="true" ma:fieldsID="cf6d922e800fbbac521aaa6f80ccbcf9" ns1:_="" ns3:_="" ns4:_="">
    <xsd:import namespace="http://schemas.microsoft.com/sharepoint/v3"/>
    <xsd:import namespace="0935b897-e83e-4004-9f75-4e3807b73bb0"/>
    <xsd:import namespace="da0db5d3-cc18-450f-b024-369bac33d3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1:_ip_UnifiedCompliancePolicyProperties" minOccurs="0"/>
                <xsd:element ref="ns1:_ip_UnifiedCompliancePolicyUIAc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5b897-e83e-4004-9f75-4e3807b73b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db5d3-cc18-450f-b024-369bac33d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82B802-F8C8-44F1-8A6A-719135D8AABA}"/>
</file>

<file path=customXml/itemProps2.xml><?xml version="1.0" encoding="utf-8"?>
<ds:datastoreItem xmlns:ds="http://schemas.openxmlformats.org/officeDocument/2006/customXml" ds:itemID="{8D40141B-3157-4B8B-B901-1C7F3243F820}"/>
</file>

<file path=customXml/itemProps3.xml><?xml version="1.0" encoding="utf-8"?>
<ds:datastoreItem xmlns:ds="http://schemas.openxmlformats.org/officeDocument/2006/customXml" ds:itemID="{EA7EF198-A3AB-4129-8C94-AE605F84E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/>
  <cp:revision/>
  <dcterms:created xsi:type="dcterms:W3CDTF">2020-03-24T23:12:47Z</dcterms:created>
  <dcterms:modified xsi:type="dcterms:W3CDTF">2025-09-09T00:14:02Z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0x0101002AB57DF123491041833F85DAE8892874</vt:lpwstr>
  </property>
</Properties>
</file>